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610" windowHeight="972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6" i="1" l="1"/>
  <c r="F81" i="1" l="1"/>
  <c r="F51" i="1" l="1"/>
  <c r="B197" i="1" l="1"/>
  <c r="A197" i="1"/>
  <c r="J196" i="1"/>
  <c r="I196" i="1"/>
  <c r="H196" i="1"/>
  <c r="G196" i="1"/>
  <c r="F196" i="1"/>
  <c r="F197" i="1" s="1"/>
  <c r="B187" i="1"/>
  <c r="A187" i="1"/>
  <c r="L197" i="1"/>
  <c r="J186" i="1"/>
  <c r="J197" i="1" s="1"/>
  <c r="I186" i="1"/>
  <c r="H186" i="1"/>
  <c r="H197" i="1" s="1"/>
  <c r="G186" i="1"/>
  <c r="B178" i="1"/>
  <c r="A178" i="1"/>
  <c r="J177" i="1"/>
  <c r="I177" i="1"/>
  <c r="H177" i="1"/>
  <c r="G177" i="1"/>
  <c r="F177" i="1"/>
  <c r="B168" i="1"/>
  <c r="A168" i="1"/>
  <c r="L178" i="1"/>
  <c r="J167" i="1"/>
  <c r="I167" i="1"/>
  <c r="I178" i="1" s="1"/>
  <c r="H167" i="1"/>
  <c r="G167" i="1"/>
  <c r="G178" i="1" s="1"/>
  <c r="F167" i="1"/>
  <c r="B159" i="1"/>
  <c r="A159" i="1"/>
  <c r="J158" i="1"/>
  <c r="I158" i="1"/>
  <c r="H158" i="1"/>
  <c r="G158" i="1"/>
  <c r="F158" i="1"/>
  <c r="B149" i="1"/>
  <c r="A149" i="1"/>
  <c r="L159" i="1"/>
  <c r="J148" i="1"/>
  <c r="J159" i="1" s="1"/>
  <c r="I148" i="1"/>
  <c r="H148" i="1"/>
  <c r="H159" i="1" s="1"/>
  <c r="G148" i="1"/>
  <c r="F148" i="1"/>
  <c r="B140" i="1"/>
  <c r="A140" i="1"/>
  <c r="J139" i="1"/>
  <c r="I139" i="1"/>
  <c r="H139" i="1"/>
  <c r="G139" i="1"/>
  <c r="F139" i="1"/>
  <c r="B130" i="1"/>
  <c r="A130" i="1"/>
  <c r="L140" i="1"/>
  <c r="J129" i="1"/>
  <c r="J140" i="1" s="1"/>
  <c r="I129" i="1"/>
  <c r="H129" i="1"/>
  <c r="H140" i="1" s="1"/>
  <c r="G129" i="1"/>
  <c r="F129" i="1"/>
  <c r="B121" i="1"/>
  <c r="A121" i="1"/>
  <c r="J120" i="1"/>
  <c r="I120" i="1"/>
  <c r="H120" i="1"/>
  <c r="G120" i="1"/>
  <c r="F120" i="1"/>
  <c r="B111" i="1"/>
  <c r="A111" i="1"/>
  <c r="L121" i="1"/>
  <c r="J110" i="1"/>
  <c r="I110" i="1"/>
  <c r="H110" i="1"/>
  <c r="H121" i="1" s="1"/>
  <c r="G110" i="1"/>
  <c r="F110" i="1"/>
  <c r="B102" i="1"/>
  <c r="A102" i="1"/>
  <c r="J101" i="1"/>
  <c r="I101" i="1"/>
  <c r="H101" i="1"/>
  <c r="G101" i="1"/>
  <c r="F101" i="1"/>
  <c r="B91" i="1"/>
  <c r="A91" i="1"/>
  <c r="L102" i="1"/>
  <c r="J90" i="1"/>
  <c r="J102" i="1" s="1"/>
  <c r="I90" i="1"/>
  <c r="H90" i="1"/>
  <c r="H102" i="1" s="1"/>
  <c r="G90" i="1"/>
  <c r="F90" i="1"/>
  <c r="B82" i="1"/>
  <c r="A82" i="1"/>
  <c r="J81" i="1"/>
  <c r="I81" i="1"/>
  <c r="H81" i="1"/>
  <c r="G81" i="1"/>
  <c r="B71" i="1"/>
  <c r="A71" i="1"/>
  <c r="L82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L62" i="1"/>
  <c r="J51" i="1"/>
  <c r="J62" i="1" s="1"/>
  <c r="I51" i="1"/>
  <c r="I62" i="1" s="1"/>
  <c r="H51" i="1"/>
  <c r="G51" i="1"/>
  <c r="F62" i="1"/>
  <c r="B43" i="1"/>
  <c r="A43" i="1"/>
  <c r="J42" i="1"/>
  <c r="I42" i="1"/>
  <c r="H42" i="1"/>
  <c r="G42" i="1"/>
  <c r="F42" i="1"/>
  <c r="B33" i="1"/>
  <c r="A33" i="1"/>
  <c r="L43" i="1"/>
  <c r="J32" i="1"/>
  <c r="J43" i="1" s="1"/>
  <c r="I32" i="1"/>
  <c r="H32" i="1"/>
  <c r="H43" i="1" s="1"/>
  <c r="G32" i="1"/>
  <c r="F32" i="1"/>
  <c r="B24" i="1"/>
  <c r="A24" i="1"/>
  <c r="J23" i="1"/>
  <c r="I23" i="1"/>
  <c r="H23" i="1"/>
  <c r="G23" i="1"/>
  <c r="F23" i="1"/>
  <c r="B14" i="1"/>
  <c r="A14" i="1"/>
  <c r="L24" i="1"/>
  <c r="J13" i="1"/>
  <c r="I13" i="1"/>
  <c r="I24" i="1" s="1"/>
  <c r="H13" i="1"/>
  <c r="G13" i="1"/>
  <c r="F13" i="1"/>
  <c r="F121" i="1" l="1"/>
  <c r="L198" i="1"/>
  <c r="J24" i="1"/>
  <c r="H24" i="1"/>
  <c r="G24" i="1"/>
  <c r="J121" i="1"/>
  <c r="I82" i="1"/>
  <c r="G82" i="1"/>
  <c r="F159" i="1"/>
  <c r="H62" i="1"/>
  <c r="G62" i="1"/>
  <c r="F178" i="1"/>
  <c r="H178" i="1"/>
  <c r="J178" i="1"/>
  <c r="F140" i="1"/>
  <c r="G121" i="1"/>
  <c r="I121" i="1"/>
  <c r="G102" i="1"/>
  <c r="I102" i="1"/>
  <c r="F82" i="1"/>
  <c r="H82" i="1"/>
  <c r="J82" i="1"/>
  <c r="F43" i="1"/>
  <c r="G43" i="1"/>
  <c r="I43" i="1"/>
  <c r="F24" i="1"/>
  <c r="F102" i="1"/>
  <c r="G197" i="1"/>
  <c r="I197" i="1"/>
  <c r="G159" i="1"/>
  <c r="I159" i="1"/>
  <c r="G140" i="1"/>
  <c r="I140" i="1"/>
  <c r="J198" i="1" l="1"/>
  <c r="H198" i="1"/>
  <c r="F198" i="1"/>
  <c r="G198" i="1"/>
  <c r="I198" i="1"/>
</calcChain>
</file>

<file path=xl/sharedStrings.xml><?xml version="1.0" encoding="utf-8"?>
<sst xmlns="http://schemas.openxmlformats.org/spreadsheetml/2006/main" count="407" uniqueCount="135">
  <si>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</si>
  <si>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</si>
  <si>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</si>
  <si>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</si>
  <si>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</si>
  <si>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</si>
  <si>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</si>
  <si>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</si>
  <si>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</si>
  <si>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</si>
  <si>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</si>
  <si>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</si>
  <si>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</si>
  <si>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</si>
  <si>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</si>
  <si>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</si>
  <si>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</si>
  <si>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</si>
  <si>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</si>
  <si>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</si>
  <si>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</si>
  <si>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</si>
  <si>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</si>
  <si>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</si>
  <si>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</si>
  <si>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</si>
  <si>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</si>
  <si>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</si>
  <si>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</si>
  <si>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</si>
  <si>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</si>
  <si>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</si>
  <si>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</si>
  <si>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</si>
  <si>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</si>
  <si>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</si>
  <si>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</si>
  <si>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</si>
  <si>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ТТК №48</t>
  </si>
  <si>
    <t>ПР</t>
  </si>
  <si>
    <t>Филе цыплёнка тушёное</t>
  </si>
  <si>
    <t>Макаронные изделия отварные</t>
  </si>
  <si>
    <t>Хлеб ржано-пшеничный</t>
  </si>
  <si>
    <t>№88-2015г.</t>
  </si>
  <si>
    <t>Котлета из свинины</t>
  </si>
  <si>
    <t>№268-2015г.</t>
  </si>
  <si>
    <t>Рис отварной</t>
  </si>
  <si>
    <t>№304-2015г</t>
  </si>
  <si>
    <t>Сок фруктовый</t>
  </si>
  <si>
    <t>№389-2015г.</t>
  </si>
  <si>
    <t>Чай с сахаром</t>
  </si>
  <si>
    <t>№685-2004г.</t>
  </si>
  <si>
    <t>Фрукт свежий (яблоко)</t>
  </si>
  <si>
    <t>№338-2015г</t>
  </si>
  <si>
    <t>№260-2015г.</t>
  </si>
  <si>
    <t>Каша рассыпчатая гречневая</t>
  </si>
  <si>
    <t>№302-2015г.</t>
  </si>
  <si>
    <t>Пюре картофельное</t>
  </si>
  <si>
    <t>№312-2015г.</t>
  </si>
  <si>
    <t>№96-2015г.</t>
  </si>
  <si>
    <t>Котлета "Нежная" (из цыплят и свинины)</t>
  </si>
  <si>
    <t>ТТК №26</t>
  </si>
  <si>
    <t>Напиток из варенья (ягода протёртая с сахаром)</t>
  </si>
  <si>
    <t>№387-2015г.</t>
  </si>
  <si>
    <t>№111-2015г.</t>
  </si>
  <si>
    <t>ТТК №20</t>
  </si>
  <si>
    <t>Бутерброд с сыром</t>
  </si>
  <si>
    <t>№3-2015г.</t>
  </si>
  <si>
    <t>№173-2015г.</t>
  </si>
  <si>
    <t>№102-2015г.</t>
  </si>
  <si>
    <t>Котлета рубленая из бройлер-цыплят</t>
  </si>
  <si>
    <t>№295-2015г.</t>
  </si>
  <si>
    <t>Гуляш из свинины</t>
  </si>
  <si>
    <t>Плов из свинины</t>
  </si>
  <si>
    <t>№265-2015г.</t>
  </si>
  <si>
    <t>Печенье "Молочное"</t>
  </si>
  <si>
    <t>№223-2015г.</t>
  </si>
  <si>
    <t>Согласовано:</t>
  </si>
  <si>
    <t>Директор</t>
  </si>
  <si>
    <t>сладкое</t>
  </si>
  <si>
    <t>Пряник</t>
  </si>
  <si>
    <t>Картофель тушёный по-домашнему</t>
  </si>
  <si>
    <t>ТТК №13</t>
  </si>
  <si>
    <t>№306-2015г.</t>
  </si>
  <si>
    <t>ТТК №15</t>
  </si>
  <si>
    <t>Компот из свежих яблок</t>
  </si>
  <si>
    <t>№342-2015г.</t>
  </si>
  <si>
    <t>Жаркое по-домашнему (свинина)</t>
  </si>
  <si>
    <t>№259-2015г.</t>
  </si>
  <si>
    <t>№82-2015г.</t>
  </si>
  <si>
    <t>Кофейный напиток с молоком</t>
  </si>
  <si>
    <t>№379-2015г.</t>
  </si>
  <si>
    <t>Филе горбуши запечённое</t>
  </si>
  <si>
    <t>Напиток лимонный</t>
  </si>
  <si>
    <t>№699-2004г.</t>
  </si>
  <si>
    <t>Омлет с сыром</t>
  </si>
  <si>
    <t>№211-2015г.</t>
  </si>
  <si>
    <t>Щи из свежей капусты с картофелем с цыплёнком и сметаной</t>
  </si>
  <si>
    <t>№309-2015г.</t>
  </si>
  <si>
    <t>Печенье "Овсяное"</t>
  </si>
  <si>
    <t>Рассольник ленинградский с цыплёнком и сметаной</t>
  </si>
  <si>
    <t>Компот из кураги</t>
  </si>
  <si>
    <t>№348-2015г.</t>
  </si>
  <si>
    <t>Запеканка из творога с ягодой протёртой с сахаром</t>
  </si>
  <si>
    <t>Салат из моркови с сахаром</t>
  </si>
  <si>
    <t>№62-2015г.</t>
  </si>
  <si>
    <t>Суп картофельный с горохом с цыплёнком</t>
  </si>
  <si>
    <t>Зефир</t>
  </si>
  <si>
    <t>Борщ со свежей капустой и картофелем с цыплёнком</t>
  </si>
  <si>
    <t>Салат из свеклы отварной*</t>
  </si>
  <si>
    <t>№52-2015г.</t>
  </si>
  <si>
    <t>Плов "Школьный" из филе бедра индейки</t>
  </si>
  <si>
    <t>Вафля</t>
  </si>
  <si>
    <t>Суп с макаронными изделиями с цыплёнком</t>
  </si>
  <si>
    <t>Тефтели рыбные из минтая с соусом сметанным с томатом</t>
  </si>
  <si>
    <t>№239,331-2015г.</t>
  </si>
  <si>
    <t>Напиток из плодов шиповника</t>
  </si>
  <si>
    <t>№388-2015г.</t>
  </si>
  <si>
    <t>Каша вязкая молочная из пшённой крупы (или хлопья овсяные "Геркулес") с маслом сливочным</t>
  </si>
  <si>
    <t>Фрукт свежий (мандарин)</t>
  </si>
  <si>
    <t>Мясо тушёное (свинина)</t>
  </si>
  <si>
    <t>№256-2015г.</t>
  </si>
  <si>
    <t>Бобовые отварные (горошек зелёный консервированный)</t>
  </si>
  <si>
    <t>Напиток "Витаминка"</t>
  </si>
  <si>
    <t>ТТК №27</t>
  </si>
  <si>
    <t>Щи из свежей капусты с картофелем с цыплёнком</t>
  </si>
  <si>
    <t>Бобовые отварные (кукуруза сахарная консервированная)</t>
  </si>
  <si>
    <t>Компот из смеси сухофруктов</t>
  </si>
  <si>
    <t>№349-2015г.</t>
  </si>
  <si>
    <t>Блинчик из п/ф (с молоком сгущённым)</t>
  </si>
  <si>
    <t>Борщ со свежей капустой и картофелем с цыплёнком и сметаной</t>
  </si>
  <si>
    <t>Тефтели 2-й вариант из свинины с соусом сметанным с томатом</t>
  </si>
  <si>
    <t>№279,331-2015г.</t>
  </si>
  <si>
    <t>Пельмени мясные отварные с маслом</t>
  </si>
  <si>
    <t>№392-2015г.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</si>
</sst>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8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8" fillId="0" borderId="0" xfId="0" applyFont="1" applyAlignment="1">
      <alignment horizontal="right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1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0" fillId="0" borderId="14" xfId="0" applyBorder="1"/>
    <xf numFmtId="0" fontId="8" fillId="0" borderId="16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7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/>
    </xf>
    <xf numFmtId="0" fontId="8" fillId="0" borderId="9" xfId="0" applyFont="1" applyBorder="1"/>
    <xf numFmtId="0" fontId="8" fillId="0" borderId="10" xfId="0" applyFont="1" applyBorder="1"/>
    <xf numFmtId="0" fontId="8" fillId="3" borderId="20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8" fillId="2" borderId="2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1" fontId="8" fillId="2" borderId="4" xfId="0" applyNumberFormat="1" applyFont="1" applyFill="1" applyBorder="1" applyAlignment="1" applyProtection="1">
      <alignment horizontal="center"/>
      <protection locked="0"/>
    </xf>
    <xf numFmtId="1" fontId="8" fillId="2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left"/>
    </xf>
    <xf numFmtId="0" fontId="6" fillId="0" borderId="2" xfId="0" applyFont="1" applyBorder="1"/>
    <xf numFmtId="0" fontId="8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/>
    <xf numFmtId="0" fontId="6" fillId="2" borderId="2" xfId="0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0" borderId="2" xfId="0" applyFont="1" applyBorder="1"/>
    <xf numFmtId="0" fontId="3" fillId="0" borderId="2" xfId="0" applyFont="1" applyBorder="1"/>
    <xf numFmtId="0" fontId="2" fillId="2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2" xfId="0" applyFont="1" applyBorder="1"/>
    <xf numFmtId="0" fontId="8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8" fillId="2" borderId="2" xfId="0" applyFont="1" applyFill="1" applyBorder="1" applyAlignment="1" applyProtection="1">
      <alignment horizontal="left" wrapText="1"/>
      <protection locked="0"/>
    </xf>
    <xf numFmtId="0" fontId="12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F74" sqref="F7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3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/>
      <c r="D1" s="63"/>
      <c r="E1" s="63"/>
      <c r="F1" s="12" t="s">
        <v>77</v>
      </c>
      <c r="G1" s="2" t="s">
        <v>16</v>
      </c>
      <c r="H1" s="64" t="s">
        <v>78</v>
      </c>
      <c r="I1" s="64"/>
      <c r="J1" s="64"/>
      <c r="K1" s="64"/>
    </row>
    <row r="2" spans="1:12" ht="18" x14ac:dyDescent="0.2">
      <c r="A2" s="35" t="s">
        <v>6</v>
      </c>
      <c r="C2" s="2"/>
      <c r="G2" s="2" t="s">
        <v>17</v>
      </c>
      <c r="H2" s="64"/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30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25.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95</v>
      </c>
      <c r="F6" s="40">
        <v>110</v>
      </c>
      <c r="G6" s="40">
        <v>14.26</v>
      </c>
      <c r="H6" s="40">
        <v>16.29</v>
      </c>
      <c r="I6" s="40">
        <v>1.9100000000000001</v>
      </c>
      <c r="J6" s="40">
        <v>212</v>
      </c>
      <c r="K6" s="41" t="s">
        <v>96</v>
      </c>
      <c r="L6" s="40"/>
    </row>
    <row r="7" spans="1:12" ht="25.5" x14ac:dyDescent="0.25">
      <c r="A7" s="23"/>
      <c r="B7" s="15"/>
      <c r="C7" s="11"/>
      <c r="D7" s="6" t="s">
        <v>20</v>
      </c>
      <c r="E7" s="42" t="s">
        <v>46</v>
      </c>
      <c r="F7" s="43">
        <v>150</v>
      </c>
      <c r="G7" s="43">
        <v>3.6509999999999998</v>
      </c>
      <c r="H7" s="43">
        <v>5.3744999999999994</v>
      </c>
      <c r="I7" s="43">
        <v>36.683999999999997</v>
      </c>
      <c r="J7" s="43">
        <v>209.7</v>
      </c>
      <c r="K7" s="44" t="s">
        <v>47</v>
      </c>
      <c r="L7" s="43"/>
    </row>
    <row r="8" spans="1:12" ht="25.5" x14ac:dyDescent="0.25">
      <c r="A8" s="23"/>
      <c r="B8" s="15"/>
      <c r="C8" s="11"/>
      <c r="D8" s="7" t="s">
        <v>21</v>
      </c>
      <c r="E8" s="42" t="s">
        <v>90</v>
      </c>
      <c r="F8" s="43">
        <v>200</v>
      </c>
      <c r="G8" s="43">
        <v>3.1660000000000004</v>
      </c>
      <c r="H8" s="43">
        <v>2.6780000000000004</v>
      </c>
      <c r="I8" s="43">
        <v>15.946000000000002</v>
      </c>
      <c r="J8" s="43">
        <v>100.60000000000001</v>
      </c>
      <c r="K8" s="44" t="s">
        <v>91</v>
      </c>
      <c r="L8" s="43"/>
    </row>
    <row r="9" spans="1:12" ht="15" x14ac:dyDescent="0.25">
      <c r="A9" s="23"/>
      <c r="B9" s="15"/>
      <c r="C9" s="11"/>
      <c r="D9" s="7" t="s">
        <v>22</v>
      </c>
      <c r="E9" s="42" t="s">
        <v>42</v>
      </c>
      <c r="F9" s="43">
        <v>40</v>
      </c>
      <c r="G9" s="43">
        <v>3.44</v>
      </c>
      <c r="H9" s="43">
        <v>0.52</v>
      </c>
      <c r="I9" s="43">
        <v>18.080000000000002</v>
      </c>
      <c r="J9" s="43">
        <v>91.2</v>
      </c>
      <c r="K9" s="44" t="s">
        <v>39</v>
      </c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5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24.517000000000003</v>
      </c>
      <c r="H13" s="19">
        <f t="shared" si="0"/>
        <v>24.862499999999997</v>
      </c>
      <c r="I13" s="19">
        <f t="shared" si="0"/>
        <v>72.61999999999999</v>
      </c>
      <c r="J13" s="19">
        <f t="shared" si="0"/>
        <v>613.5</v>
      </c>
      <c r="K13" s="25"/>
      <c r="L13" s="19">
        <v>93.15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25.5" x14ac:dyDescent="0.25">
      <c r="A15" s="23"/>
      <c r="B15" s="15"/>
      <c r="C15" s="11"/>
      <c r="D15" s="7" t="s">
        <v>26</v>
      </c>
      <c r="E15" s="42" t="s">
        <v>97</v>
      </c>
      <c r="F15" s="43">
        <v>265</v>
      </c>
      <c r="G15" s="43">
        <v>4.01</v>
      </c>
      <c r="H15" s="43">
        <v>7.06</v>
      </c>
      <c r="I15" s="43">
        <v>8.08</v>
      </c>
      <c r="J15" s="43">
        <v>118.95</v>
      </c>
      <c r="K15" s="44" t="s">
        <v>43</v>
      </c>
      <c r="L15" s="43"/>
    </row>
    <row r="16" spans="1:12" ht="25.5" x14ac:dyDescent="0.25">
      <c r="A16" s="23"/>
      <c r="B16" s="15"/>
      <c r="C16" s="11"/>
      <c r="D16" s="7" t="s">
        <v>27</v>
      </c>
      <c r="E16" s="42" t="s">
        <v>44</v>
      </c>
      <c r="F16" s="43">
        <v>90</v>
      </c>
      <c r="G16" s="43">
        <v>12.13</v>
      </c>
      <c r="H16" s="43">
        <v>25.04</v>
      </c>
      <c r="I16" s="43">
        <v>12.76</v>
      </c>
      <c r="J16" s="43">
        <v>327.60000000000002</v>
      </c>
      <c r="K16" s="44" t="s">
        <v>45</v>
      </c>
      <c r="L16" s="43"/>
    </row>
    <row r="17" spans="1:12" ht="25.5" x14ac:dyDescent="0.25">
      <c r="A17" s="23"/>
      <c r="B17" s="15"/>
      <c r="C17" s="11"/>
      <c r="D17" s="7" t="s">
        <v>28</v>
      </c>
      <c r="E17" s="42" t="s">
        <v>55</v>
      </c>
      <c r="F17" s="43">
        <v>150</v>
      </c>
      <c r="G17" s="43">
        <v>8.6</v>
      </c>
      <c r="H17" s="43">
        <v>6.09</v>
      </c>
      <c r="I17" s="43">
        <v>38.64</v>
      </c>
      <c r="J17" s="43">
        <v>243.75</v>
      </c>
      <c r="K17" s="44" t="s">
        <v>56</v>
      </c>
      <c r="L17" s="43"/>
    </row>
    <row r="18" spans="1:12" ht="25.5" x14ac:dyDescent="0.25">
      <c r="A18" s="23"/>
      <c r="B18" s="15"/>
      <c r="C18" s="11"/>
      <c r="D18" s="7" t="s">
        <v>29</v>
      </c>
      <c r="E18" s="42" t="s">
        <v>48</v>
      </c>
      <c r="F18" s="43">
        <v>200</v>
      </c>
      <c r="G18" s="43">
        <v>0.55000000000000004</v>
      </c>
      <c r="H18" s="43">
        <v>0.2</v>
      </c>
      <c r="I18" s="43">
        <v>25</v>
      </c>
      <c r="J18" s="43">
        <v>104</v>
      </c>
      <c r="K18" s="44" t="s">
        <v>49</v>
      </c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 t="s">
        <v>42</v>
      </c>
      <c r="F20" s="43">
        <v>40</v>
      </c>
      <c r="G20" s="43">
        <v>4.3</v>
      </c>
      <c r="H20" s="43">
        <v>0.65</v>
      </c>
      <c r="I20" s="43">
        <v>22.6</v>
      </c>
      <c r="J20" s="43">
        <v>114</v>
      </c>
      <c r="K20" s="44" t="s">
        <v>39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745</v>
      </c>
      <c r="G23" s="19">
        <f t="shared" ref="G23:J23" si="1">SUM(G14:G22)</f>
        <v>29.590000000000003</v>
      </c>
      <c r="H23" s="19">
        <f t="shared" si="1"/>
        <v>39.04</v>
      </c>
      <c r="I23" s="19">
        <f t="shared" si="1"/>
        <v>107.08000000000001</v>
      </c>
      <c r="J23" s="19">
        <f t="shared" si="1"/>
        <v>908.3</v>
      </c>
      <c r="K23" s="25"/>
      <c r="L23" s="19">
        <v>93.15</v>
      </c>
    </row>
    <row r="24" spans="1:12" ht="15.75" thickBot="1" x14ac:dyDescent="0.25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1245</v>
      </c>
      <c r="G24" s="32">
        <f t="shared" ref="G24:J24" si="2">G13+G23</f>
        <v>54.107000000000006</v>
      </c>
      <c r="H24" s="32">
        <f t="shared" si="2"/>
        <v>63.902499999999996</v>
      </c>
      <c r="I24" s="32">
        <f t="shared" si="2"/>
        <v>179.7</v>
      </c>
      <c r="J24" s="32">
        <f t="shared" si="2"/>
        <v>1521.8</v>
      </c>
      <c r="K24" s="32"/>
      <c r="L24" s="32">
        <f t="shared" ref="L24" si="3">L13+L23</f>
        <v>186.3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92</v>
      </c>
      <c r="F25" s="40">
        <v>90</v>
      </c>
      <c r="G25" s="40">
        <v>21.150000000000002</v>
      </c>
      <c r="H25" s="40">
        <v>8.91</v>
      </c>
      <c r="I25" s="40">
        <v>3.42</v>
      </c>
      <c r="J25" s="40">
        <v>178.65</v>
      </c>
      <c r="K25" s="41" t="s">
        <v>84</v>
      </c>
      <c r="L25" s="40"/>
    </row>
    <row r="26" spans="1:12" ht="25.5" x14ac:dyDescent="0.25">
      <c r="A26" s="14"/>
      <c r="B26" s="15"/>
      <c r="C26" s="11"/>
      <c r="D26" s="6" t="s">
        <v>20</v>
      </c>
      <c r="E26" s="42" t="s">
        <v>57</v>
      </c>
      <c r="F26" s="43">
        <v>160</v>
      </c>
      <c r="G26" s="43">
        <v>3.2688000000000001</v>
      </c>
      <c r="H26" s="43">
        <v>5.1215999999999999</v>
      </c>
      <c r="I26" s="43">
        <v>21.801600000000001</v>
      </c>
      <c r="J26" s="43">
        <v>146.4</v>
      </c>
      <c r="K26" s="44" t="s">
        <v>58</v>
      </c>
      <c r="L26" s="43"/>
    </row>
    <row r="27" spans="1:12" ht="25.5" x14ac:dyDescent="0.25">
      <c r="A27" s="14"/>
      <c r="B27" s="15"/>
      <c r="C27" s="11"/>
      <c r="D27" s="7" t="s">
        <v>21</v>
      </c>
      <c r="E27" s="42" t="s">
        <v>50</v>
      </c>
      <c r="F27" s="43">
        <v>200</v>
      </c>
      <c r="G27" s="43">
        <v>7.0000000000000007E-2</v>
      </c>
      <c r="H27" s="43">
        <v>0.02</v>
      </c>
      <c r="I27" s="43">
        <v>15</v>
      </c>
      <c r="J27" s="43">
        <v>60</v>
      </c>
      <c r="K27" s="44" t="s">
        <v>51</v>
      </c>
      <c r="L27" s="43"/>
    </row>
    <row r="28" spans="1:12" ht="15" x14ac:dyDescent="0.25">
      <c r="A28" s="14"/>
      <c r="B28" s="15"/>
      <c r="C28" s="11"/>
      <c r="D28" s="7" t="s">
        <v>22</v>
      </c>
      <c r="E28" s="42" t="s">
        <v>42</v>
      </c>
      <c r="F28" s="43">
        <v>25</v>
      </c>
      <c r="G28" s="43">
        <v>2.15</v>
      </c>
      <c r="H28" s="43">
        <v>0.32500000000000001</v>
      </c>
      <c r="I28" s="43">
        <v>11.3</v>
      </c>
      <c r="J28" s="43">
        <v>57</v>
      </c>
      <c r="K28" s="44" t="s">
        <v>39</v>
      </c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79</v>
      </c>
      <c r="E30" s="42" t="s">
        <v>99</v>
      </c>
      <c r="F30" s="43">
        <v>25</v>
      </c>
      <c r="G30" s="43">
        <v>1.5</v>
      </c>
      <c r="H30" s="43">
        <v>4.5999999999999996</v>
      </c>
      <c r="I30" s="43">
        <v>15.725</v>
      </c>
      <c r="J30" s="43">
        <v>110.25</v>
      </c>
      <c r="K30" s="44" t="s">
        <v>39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500</v>
      </c>
      <c r="G32" s="19">
        <f t="shared" ref="G32" si="4">SUM(G25:G31)</f>
        <v>28.1388</v>
      </c>
      <c r="H32" s="19">
        <f t="shared" ref="H32" si="5">SUM(H25:H31)</f>
        <v>18.976599999999998</v>
      </c>
      <c r="I32" s="19">
        <f t="shared" ref="I32" si="6">SUM(I25:I31)</f>
        <v>67.246600000000001</v>
      </c>
      <c r="J32" s="19">
        <f t="shared" ref="J32" si="7">SUM(J25:J31)</f>
        <v>552.29999999999995</v>
      </c>
      <c r="K32" s="25"/>
      <c r="L32" s="19">
        <v>93.15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25.5" x14ac:dyDescent="0.25">
      <c r="A34" s="14"/>
      <c r="B34" s="15"/>
      <c r="C34" s="11"/>
      <c r="D34" s="7" t="s">
        <v>26</v>
      </c>
      <c r="E34" s="42" t="s">
        <v>100</v>
      </c>
      <c r="F34" s="43">
        <v>265</v>
      </c>
      <c r="G34" s="43">
        <v>4.3899999999999997</v>
      </c>
      <c r="H34" s="43">
        <v>7.95</v>
      </c>
      <c r="I34" s="43">
        <v>12.34</v>
      </c>
      <c r="J34" s="43">
        <v>144.55000000000001</v>
      </c>
      <c r="K34" s="44" t="s">
        <v>59</v>
      </c>
      <c r="L34" s="43"/>
    </row>
    <row r="35" spans="1:12" ht="15" x14ac:dyDescent="0.25">
      <c r="A35" s="14"/>
      <c r="B35" s="15"/>
      <c r="C35" s="11"/>
      <c r="D35" s="7" t="s">
        <v>27</v>
      </c>
      <c r="E35" s="42" t="s">
        <v>40</v>
      </c>
      <c r="F35" s="43">
        <v>90</v>
      </c>
      <c r="G35" s="43">
        <v>14.04</v>
      </c>
      <c r="H35" s="43">
        <v>7.56</v>
      </c>
      <c r="I35" s="43">
        <v>2.97</v>
      </c>
      <c r="J35" s="43">
        <v>136.08000000000001</v>
      </c>
      <c r="K35" s="44" t="s">
        <v>38</v>
      </c>
      <c r="L35" s="43"/>
    </row>
    <row r="36" spans="1:12" ht="25.5" x14ac:dyDescent="0.25">
      <c r="A36" s="14"/>
      <c r="B36" s="15"/>
      <c r="C36" s="11"/>
      <c r="D36" s="7" t="s">
        <v>28</v>
      </c>
      <c r="E36" s="42" t="s">
        <v>41</v>
      </c>
      <c r="F36" s="43">
        <v>150</v>
      </c>
      <c r="G36" s="43">
        <v>5.52</v>
      </c>
      <c r="H36" s="43">
        <v>4.5199999999999996</v>
      </c>
      <c r="I36" s="43">
        <v>26.45</v>
      </c>
      <c r="J36" s="43">
        <v>168.45</v>
      </c>
      <c r="K36" s="44" t="s">
        <v>98</v>
      </c>
      <c r="L36" s="43"/>
    </row>
    <row r="37" spans="1:12" ht="25.5" x14ac:dyDescent="0.25">
      <c r="A37" s="14"/>
      <c r="B37" s="15"/>
      <c r="C37" s="11"/>
      <c r="D37" s="7" t="s">
        <v>29</v>
      </c>
      <c r="E37" s="42" t="s">
        <v>101</v>
      </c>
      <c r="F37" s="43">
        <v>200</v>
      </c>
      <c r="G37" s="43">
        <v>0.78</v>
      </c>
      <c r="H37" s="43">
        <v>0.05</v>
      </c>
      <c r="I37" s="43">
        <v>27.63</v>
      </c>
      <c r="J37" s="43">
        <v>114.8</v>
      </c>
      <c r="K37" s="44" t="s">
        <v>102</v>
      </c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 t="s">
        <v>42</v>
      </c>
      <c r="F39" s="43">
        <v>40</v>
      </c>
      <c r="G39" s="43">
        <v>3.44</v>
      </c>
      <c r="H39" s="43">
        <v>0.52</v>
      </c>
      <c r="I39" s="43">
        <v>18.079999999999998</v>
      </c>
      <c r="J39" s="43">
        <v>91.2</v>
      </c>
      <c r="K39" s="44" t="s">
        <v>39</v>
      </c>
      <c r="L39" s="43"/>
    </row>
    <row r="40" spans="1:12" ht="15" x14ac:dyDescent="0.25">
      <c r="A40" s="14"/>
      <c r="B40" s="15"/>
      <c r="C40" s="11"/>
      <c r="D40" s="6" t="s">
        <v>79</v>
      </c>
      <c r="E40" s="42" t="s">
        <v>112</v>
      </c>
      <c r="F40" s="43">
        <v>20</v>
      </c>
      <c r="G40" s="43">
        <v>1.02</v>
      </c>
      <c r="H40" s="43">
        <v>6.04</v>
      </c>
      <c r="I40" s="43">
        <v>11.72</v>
      </c>
      <c r="J40" s="43">
        <v>105.4</v>
      </c>
      <c r="K40" s="44" t="s">
        <v>39</v>
      </c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765</v>
      </c>
      <c r="G42" s="19">
        <f t="shared" ref="G42" si="8">SUM(G33:G41)</f>
        <v>29.19</v>
      </c>
      <c r="H42" s="19">
        <f t="shared" ref="H42" si="9">SUM(H33:H41)</f>
        <v>26.64</v>
      </c>
      <c r="I42" s="19">
        <f t="shared" ref="I42" si="10">SUM(I33:I41)</f>
        <v>99.19</v>
      </c>
      <c r="J42" s="19">
        <f t="shared" ref="J42" si="11">SUM(J33:J41)</f>
        <v>760.48</v>
      </c>
      <c r="K42" s="25"/>
      <c r="L42" s="19">
        <v>93.15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1265</v>
      </c>
      <c r="G43" s="32">
        <f t="shared" ref="G43" si="12">G32+G42</f>
        <v>57.328800000000001</v>
      </c>
      <c r="H43" s="32">
        <f t="shared" ref="H43" si="13">H32+H42</f>
        <v>45.616599999999998</v>
      </c>
      <c r="I43" s="32">
        <f t="shared" ref="I43" si="14">I32+I42</f>
        <v>166.4366</v>
      </c>
      <c r="J43" s="32">
        <f t="shared" ref="J43:L43" si="15">J32+J42</f>
        <v>1312.78</v>
      </c>
      <c r="K43" s="32"/>
      <c r="L43" s="32">
        <f t="shared" si="15"/>
        <v>186.3</v>
      </c>
    </row>
    <row r="44" spans="1:12" ht="25.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103</v>
      </c>
      <c r="F44" s="40">
        <v>120</v>
      </c>
      <c r="G44" s="40">
        <v>18.060000000000002</v>
      </c>
      <c r="H44" s="40">
        <v>15.6</v>
      </c>
      <c r="I44" s="40">
        <v>31.28</v>
      </c>
      <c r="J44" s="40">
        <v>331</v>
      </c>
      <c r="K44" s="41" t="s">
        <v>76</v>
      </c>
      <c r="L44" s="40"/>
    </row>
    <row r="45" spans="1:12" ht="25.5" x14ac:dyDescent="0.25">
      <c r="A45" s="23"/>
      <c r="B45" s="15"/>
      <c r="C45" s="11"/>
      <c r="D45" s="6" t="s">
        <v>25</v>
      </c>
      <c r="E45" s="42" t="s">
        <v>104</v>
      </c>
      <c r="F45" s="43">
        <v>60</v>
      </c>
      <c r="G45" s="43">
        <v>0.73980000000000001</v>
      </c>
      <c r="H45" s="43">
        <v>5.6399999999999992E-2</v>
      </c>
      <c r="I45" s="43">
        <v>6.8856000000000002</v>
      </c>
      <c r="J45" s="43">
        <v>31.02</v>
      </c>
      <c r="K45" s="44" t="s">
        <v>105</v>
      </c>
      <c r="L45" s="43"/>
    </row>
    <row r="46" spans="1:12" ht="25.5" x14ac:dyDescent="0.25">
      <c r="A46" s="23"/>
      <c r="B46" s="15"/>
      <c r="C46" s="11"/>
      <c r="D46" s="7" t="s">
        <v>21</v>
      </c>
      <c r="E46" s="42" t="s">
        <v>50</v>
      </c>
      <c r="F46" s="43">
        <v>200</v>
      </c>
      <c r="G46" s="43">
        <v>7.0000000000000007E-2</v>
      </c>
      <c r="H46" s="43">
        <v>0.02</v>
      </c>
      <c r="I46" s="43">
        <v>15</v>
      </c>
      <c r="J46" s="43">
        <v>60</v>
      </c>
      <c r="K46" s="44" t="s">
        <v>51</v>
      </c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25.5" x14ac:dyDescent="0.25">
      <c r="A48" s="23"/>
      <c r="B48" s="15"/>
      <c r="C48" s="11"/>
      <c r="D48" s="7" t="s">
        <v>23</v>
      </c>
      <c r="E48" s="42" t="s">
        <v>52</v>
      </c>
      <c r="F48" s="43">
        <v>150</v>
      </c>
      <c r="G48" s="43">
        <v>0.60000000000000009</v>
      </c>
      <c r="H48" s="43">
        <v>0.60000000000000009</v>
      </c>
      <c r="I48" s="43">
        <v>14.700000000000001</v>
      </c>
      <c r="J48" s="43">
        <v>70.5</v>
      </c>
      <c r="K48" s="44" t="s">
        <v>53</v>
      </c>
      <c r="L48" s="43"/>
    </row>
    <row r="49" spans="1:12" ht="15" x14ac:dyDescent="0.25">
      <c r="A49" s="23"/>
      <c r="B49" s="15"/>
      <c r="C49" s="11"/>
      <c r="D49" s="5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54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530</v>
      </c>
      <c r="G51" s="19">
        <f t="shared" ref="G51" si="16">SUM(G44:G50)</f>
        <v>19.469800000000003</v>
      </c>
      <c r="H51" s="19">
        <f t="shared" ref="H51" si="17">SUM(H44:H50)</f>
        <v>16.276399999999999</v>
      </c>
      <c r="I51" s="19">
        <f t="shared" ref="I51" si="18">SUM(I44:I50)</f>
        <v>67.865600000000001</v>
      </c>
      <c r="J51" s="19">
        <f t="shared" ref="J51" si="19">SUM(J44:J50)</f>
        <v>492.52</v>
      </c>
      <c r="K51" s="25"/>
      <c r="L51" s="19">
        <v>93.15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25.5" x14ac:dyDescent="0.25">
      <c r="A53" s="23"/>
      <c r="B53" s="15"/>
      <c r="C53" s="11"/>
      <c r="D53" s="7" t="s">
        <v>26</v>
      </c>
      <c r="E53" s="42" t="s">
        <v>106</v>
      </c>
      <c r="F53" s="43">
        <v>260</v>
      </c>
      <c r="G53" s="43">
        <v>7.6000000000000005</v>
      </c>
      <c r="H53" s="43">
        <v>6.63</v>
      </c>
      <c r="I53" s="43">
        <v>16.535</v>
      </c>
      <c r="J53" s="43">
        <v>169.35</v>
      </c>
      <c r="K53" s="44" t="s">
        <v>69</v>
      </c>
      <c r="L53" s="43"/>
    </row>
    <row r="54" spans="1:12" ht="15" x14ac:dyDescent="0.25">
      <c r="A54" s="23"/>
      <c r="B54" s="15"/>
      <c r="C54" s="11"/>
      <c r="D54" s="7" t="s">
        <v>27</v>
      </c>
      <c r="E54" s="42" t="s">
        <v>60</v>
      </c>
      <c r="F54" s="43">
        <v>90</v>
      </c>
      <c r="G54" s="43">
        <v>12.6</v>
      </c>
      <c r="H54" s="43">
        <v>19.98</v>
      </c>
      <c r="I54" s="43">
        <v>12.6</v>
      </c>
      <c r="J54" s="43">
        <v>280.08</v>
      </c>
      <c r="K54" s="44" t="s">
        <v>61</v>
      </c>
      <c r="L54" s="43"/>
    </row>
    <row r="55" spans="1:12" ht="25.5" x14ac:dyDescent="0.25">
      <c r="A55" s="23"/>
      <c r="B55" s="15"/>
      <c r="C55" s="11"/>
      <c r="D55" s="7" t="s">
        <v>28</v>
      </c>
      <c r="E55" s="42" t="s">
        <v>46</v>
      </c>
      <c r="F55" s="43">
        <v>150</v>
      </c>
      <c r="G55" s="43">
        <v>3.6509999999999998</v>
      </c>
      <c r="H55" s="43">
        <v>5.3744999999999994</v>
      </c>
      <c r="I55" s="43">
        <v>36.683999999999997</v>
      </c>
      <c r="J55" s="43">
        <v>209.7</v>
      </c>
      <c r="K55" s="44" t="s">
        <v>47</v>
      </c>
      <c r="L55" s="43"/>
    </row>
    <row r="56" spans="1:12" ht="25.5" x14ac:dyDescent="0.25">
      <c r="A56" s="23"/>
      <c r="B56" s="15"/>
      <c r="C56" s="11"/>
      <c r="D56" s="7" t="s">
        <v>29</v>
      </c>
      <c r="E56" s="42" t="s">
        <v>62</v>
      </c>
      <c r="F56" s="43">
        <v>200</v>
      </c>
      <c r="G56" s="43">
        <v>0.12</v>
      </c>
      <c r="H56" s="43">
        <v>2E-3</v>
      </c>
      <c r="I56" s="43">
        <v>26.556000000000001</v>
      </c>
      <c r="J56" s="43">
        <v>106.80000000000001</v>
      </c>
      <c r="K56" s="44" t="s">
        <v>63</v>
      </c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 t="s">
        <v>42</v>
      </c>
      <c r="F58" s="43">
        <v>40</v>
      </c>
      <c r="G58" s="43">
        <v>4.3</v>
      </c>
      <c r="H58" s="43">
        <v>0.65</v>
      </c>
      <c r="I58" s="43">
        <v>22.6</v>
      </c>
      <c r="J58" s="43">
        <v>114</v>
      </c>
      <c r="K58" s="44" t="s">
        <v>39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740</v>
      </c>
      <c r="G61" s="19">
        <f t="shared" ref="G61" si="20">SUM(G52:G60)</f>
        <v>28.271000000000001</v>
      </c>
      <c r="H61" s="19">
        <f t="shared" ref="H61" si="21">SUM(H52:H60)</f>
        <v>32.636499999999998</v>
      </c>
      <c r="I61" s="19">
        <f t="shared" ref="I61" si="22">SUM(I52:I60)</f>
        <v>114.97499999999999</v>
      </c>
      <c r="J61" s="19">
        <f t="shared" ref="J61" si="23">SUM(J52:J60)</f>
        <v>879.92999999999984</v>
      </c>
      <c r="K61" s="25"/>
      <c r="L61" s="19">
        <v>93.15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1270</v>
      </c>
      <c r="G62" s="32">
        <f t="shared" ref="G62" si="24">G51+G61</f>
        <v>47.740800000000007</v>
      </c>
      <c r="H62" s="32">
        <f t="shared" ref="H62" si="25">H51+H61</f>
        <v>48.912899999999993</v>
      </c>
      <c r="I62" s="32">
        <f t="shared" ref="I62" si="26">I51+I61</f>
        <v>182.84059999999999</v>
      </c>
      <c r="J62" s="32">
        <f t="shared" ref="J62:L62" si="27">J51+J61</f>
        <v>1372.4499999999998</v>
      </c>
      <c r="K62" s="32"/>
      <c r="L62" s="32">
        <f t="shared" si="27"/>
        <v>186.3</v>
      </c>
    </row>
    <row r="63" spans="1:12" ht="25.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70</v>
      </c>
      <c r="F63" s="40">
        <v>90</v>
      </c>
      <c r="G63" s="40">
        <v>13.698</v>
      </c>
      <c r="H63" s="40">
        <v>19.98</v>
      </c>
      <c r="I63" s="40">
        <v>13.788</v>
      </c>
      <c r="J63" s="40">
        <v>289.8</v>
      </c>
      <c r="K63" s="41" t="s">
        <v>71</v>
      </c>
      <c r="L63" s="40"/>
    </row>
    <row r="64" spans="1:12" ht="25.5" x14ac:dyDescent="0.25">
      <c r="A64" s="23"/>
      <c r="B64" s="15"/>
      <c r="C64" s="11"/>
      <c r="D64" s="6" t="s">
        <v>20</v>
      </c>
      <c r="E64" s="42" t="s">
        <v>41</v>
      </c>
      <c r="F64" s="43">
        <v>150</v>
      </c>
      <c r="G64" s="43">
        <v>5.5170000000000003</v>
      </c>
      <c r="H64" s="43">
        <v>4.5149999999999997</v>
      </c>
      <c r="I64" s="43">
        <v>26.445</v>
      </c>
      <c r="J64" s="43">
        <v>168.45</v>
      </c>
      <c r="K64" s="44" t="s">
        <v>98</v>
      </c>
      <c r="L64" s="43"/>
    </row>
    <row r="65" spans="1:12" ht="25.5" x14ac:dyDescent="0.25">
      <c r="A65" s="23"/>
      <c r="B65" s="15"/>
      <c r="C65" s="11"/>
      <c r="D65" s="58" t="s">
        <v>21</v>
      </c>
      <c r="E65" s="42" t="s">
        <v>50</v>
      </c>
      <c r="F65" s="43">
        <v>200</v>
      </c>
      <c r="G65" s="43">
        <v>7.0000000000000007E-2</v>
      </c>
      <c r="H65" s="43">
        <v>0.02</v>
      </c>
      <c r="I65" s="43">
        <v>15</v>
      </c>
      <c r="J65" s="43">
        <v>60</v>
      </c>
      <c r="K65" s="44" t="s">
        <v>51</v>
      </c>
      <c r="L65" s="43"/>
    </row>
    <row r="66" spans="1:12" ht="15" x14ac:dyDescent="0.25">
      <c r="A66" s="23"/>
      <c r="B66" s="15"/>
      <c r="C66" s="11"/>
      <c r="D66" s="7" t="s">
        <v>22</v>
      </c>
      <c r="E66" s="42" t="s">
        <v>42</v>
      </c>
      <c r="F66" s="43">
        <v>20</v>
      </c>
      <c r="G66" s="43">
        <v>1.72</v>
      </c>
      <c r="H66" s="43">
        <v>0.26</v>
      </c>
      <c r="I66" s="43">
        <v>9.0400000000000009</v>
      </c>
      <c r="J66" s="43">
        <v>45.6</v>
      </c>
      <c r="K66" s="44" t="s">
        <v>39</v>
      </c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25.5" x14ac:dyDescent="0.25">
      <c r="A68" s="23"/>
      <c r="B68" s="15"/>
      <c r="C68" s="11"/>
      <c r="D68" s="60" t="s">
        <v>79</v>
      </c>
      <c r="E68" s="42" t="s">
        <v>107</v>
      </c>
      <c r="F68" s="43">
        <v>60</v>
      </c>
      <c r="G68" s="43">
        <v>0.6</v>
      </c>
      <c r="H68" s="43">
        <v>0</v>
      </c>
      <c r="I68" s="43">
        <v>48.6</v>
      </c>
      <c r="J68" s="43">
        <v>198</v>
      </c>
      <c r="K68" s="44" t="s">
        <v>91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520</v>
      </c>
      <c r="G70" s="19">
        <f t="shared" ref="G70" si="28">SUM(G63:G69)</f>
        <v>21.605</v>
      </c>
      <c r="H70" s="19">
        <f t="shared" ref="H70" si="29">SUM(H63:H69)</f>
        <v>24.775000000000002</v>
      </c>
      <c r="I70" s="19">
        <f t="shared" ref="I70" si="30">SUM(I63:I69)</f>
        <v>112.87300000000002</v>
      </c>
      <c r="J70" s="19">
        <f t="shared" ref="J70" si="31">SUM(J63:J69)</f>
        <v>761.85</v>
      </c>
      <c r="K70" s="25"/>
      <c r="L70" s="19">
        <v>93.15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25.5" x14ac:dyDescent="0.25">
      <c r="A72" s="23"/>
      <c r="B72" s="15"/>
      <c r="C72" s="11"/>
      <c r="D72" s="7" t="s">
        <v>26</v>
      </c>
      <c r="E72" s="42" t="s">
        <v>108</v>
      </c>
      <c r="F72" s="43">
        <v>260</v>
      </c>
      <c r="G72" s="43">
        <v>3.91</v>
      </c>
      <c r="H72" s="43">
        <v>6.28</v>
      </c>
      <c r="I72" s="43">
        <v>10.93</v>
      </c>
      <c r="J72" s="43">
        <v>124.85</v>
      </c>
      <c r="K72" s="44" t="s">
        <v>89</v>
      </c>
      <c r="L72" s="43"/>
    </row>
    <row r="73" spans="1:12" ht="25.5" x14ac:dyDescent="0.25">
      <c r="A73" s="23"/>
      <c r="B73" s="15"/>
      <c r="C73" s="11"/>
      <c r="D73" s="61" t="s">
        <v>27</v>
      </c>
      <c r="E73" s="42" t="s">
        <v>72</v>
      </c>
      <c r="F73" s="43">
        <v>90</v>
      </c>
      <c r="G73" s="43">
        <v>9.58</v>
      </c>
      <c r="H73" s="43">
        <v>25.37</v>
      </c>
      <c r="I73" s="43">
        <v>2.6</v>
      </c>
      <c r="J73" s="43">
        <v>278.10000000000002</v>
      </c>
      <c r="K73" s="44" t="s">
        <v>54</v>
      </c>
      <c r="L73" s="43"/>
    </row>
    <row r="74" spans="1:12" ht="25.5" x14ac:dyDescent="0.25">
      <c r="A74" s="23"/>
      <c r="B74" s="15"/>
      <c r="C74" s="11"/>
      <c r="D74" s="7" t="s">
        <v>28</v>
      </c>
      <c r="E74" s="42" t="s">
        <v>55</v>
      </c>
      <c r="F74" s="43">
        <v>150</v>
      </c>
      <c r="G74" s="43">
        <v>8.6</v>
      </c>
      <c r="H74" s="43">
        <v>6.09</v>
      </c>
      <c r="I74" s="43">
        <v>38.64</v>
      </c>
      <c r="J74" s="43">
        <v>243.75</v>
      </c>
      <c r="K74" s="44" t="s">
        <v>56</v>
      </c>
      <c r="L74" s="43"/>
    </row>
    <row r="75" spans="1:12" ht="25.5" x14ac:dyDescent="0.25">
      <c r="A75" s="23"/>
      <c r="B75" s="15"/>
      <c r="C75" s="11"/>
      <c r="D75" s="7" t="s">
        <v>29</v>
      </c>
      <c r="E75" s="42" t="s">
        <v>85</v>
      </c>
      <c r="F75" s="43">
        <v>200</v>
      </c>
      <c r="G75" s="43">
        <v>0.16</v>
      </c>
      <c r="H75" s="43">
        <v>0.16</v>
      </c>
      <c r="I75" s="43">
        <v>27.88</v>
      </c>
      <c r="J75" s="43">
        <v>114.6</v>
      </c>
      <c r="K75" s="44" t="s">
        <v>86</v>
      </c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 t="s">
        <v>42</v>
      </c>
      <c r="F77" s="43">
        <v>40</v>
      </c>
      <c r="G77" s="43">
        <v>4.3</v>
      </c>
      <c r="H77" s="43">
        <v>0.65</v>
      </c>
      <c r="I77" s="43">
        <v>22.6</v>
      </c>
      <c r="J77" s="43">
        <v>114</v>
      </c>
      <c r="K77" s="44" t="s">
        <v>39</v>
      </c>
      <c r="L77" s="43"/>
    </row>
    <row r="78" spans="1:12" ht="15" x14ac:dyDescent="0.25">
      <c r="A78" s="23"/>
      <c r="B78" s="15"/>
      <c r="C78" s="11"/>
      <c r="D78" s="61" t="s">
        <v>79</v>
      </c>
      <c r="E78" s="42" t="s">
        <v>80</v>
      </c>
      <c r="F78" s="43">
        <v>30</v>
      </c>
      <c r="G78" s="43">
        <v>1.5</v>
      </c>
      <c r="H78" s="43">
        <v>1.7999999999999998</v>
      </c>
      <c r="I78" s="43">
        <v>20.7</v>
      </c>
      <c r="J78" s="43">
        <v>105</v>
      </c>
      <c r="K78" s="44" t="s">
        <v>39</v>
      </c>
      <c r="L78" s="43"/>
    </row>
    <row r="79" spans="1:12" ht="15" x14ac:dyDescent="0.25">
      <c r="A79" s="23"/>
      <c r="B79" s="15"/>
      <c r="C79" s="11"/>
      <c r="D79" s="5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7"/>
      <c r="C81" s="8"/>
      <c r="D81" s="18" t="s">
        <v>32</v>
      </c>
      <c r="E81" s="9"/>
      <c r="F81" s="19">
        <f>SUM(F71:F80)</f>
        <v>770</v>
      </c>
      <c r="G81" s="19">
        <f t="shared" ref="G81" si="32">SUM(G71:G80)</f>
        <v>28.05</v>
      </c>
      <c r="H81" s="19">
        <f t="shared" ref="H81" si="33">SUM(H71:H80)</f>
        <v>40.349999999999994</v>
      </c>
      <c r="I81" s="19">
        <f t="shared" ref="I81" si="34">SUM(I71:I80)</f>
        <v>123.35000000000001</v>
      </c>
      <c r="J81" s="19">
        <f t="shared" ref="J81" si="35">SUM(J71:J80)</f>
        <v>980.30000000000007</v>
      </c>
      <c r="K81" s="25"/>
      <c r="L81" s="19">
        <v>93.15</v>
      </c>
    </row>
    <row r="82" spans="1:12" ht="15.75" customHeight="1" thickBot="1" x14ac:dyDescent="0.25">
      <c r="A82" s="29">
        <f>A63</f>
        <v>1</v>
      </c>
      <c r="B82" s="30">
        <f>B63</f>
        <v>4</v>
      </c>
      <c r="C82" s="65" t="s">
        <v>4</v>
      </c>
      <c r="D82" s="66"/>
      <c r="E82" s="31"/>
      <c r="F82" s="32">
        <f>F70+F81</f>
        <v>1290</v>
      </c>
      <c r="G82" s="32">
        <f t="shared" ref="G82" si="36">G70+G81</f>
        <v>49.655000000000001</v>
      </c>
      <c r="H82" s="32">
        <f t="shared" ref="H82" si="37">H70+H81</f>
        <v>65.125</v>
      </c>
      <c r="I82" s="32">
        <f t="shared" ref="I82" si="38">I70+I81</f>
        <v>236.22300000000001</v>
      </c>
      <c r="J82" s="32">
        <f t="shared" ref="J82:L82" si="39">J70+J81</f>
        <v>1742.15</v>
      </c>
      <c r="K82" s="32"/>
      <c r="L82" s="32">
        <f t="shared" si="39"/>
        <v>186.3</v>
      </c>
    </row>
    <row r="83" spans="1:12" ht="15" x14ac:dyDescent="0.25">
      <c r="A83" s="20">
        <v>1</v>
      </c>
      <c r="B83" s="21">
        <v>5</v>
      </c>
      <c r="C83" s="22" t="s">
        <v>19</v>
      </c>
      <c r="D83" s="5" t="s">
        <v>20</v>
      </c>
      <c r="E83" s="39" t="s">
        <v>111</v>
      </c>
      <c r="F83" s="40">
        <v>175</v>
      </c>
      <c r="G83" s="40">
        <v>15.625</v>
      </c>
      <c r="H83" s="40">
        <v>19.125</v>
      </c>
      <c r="I83" s="40">
        <v>30.625</v>
      </c>
      <c r="J83" s="40">
        <v>357.25</v>
      </c>
      <c r="K83" s="41" t="s">
        <v>65</v>
      </c>
      <c r="L83" s="40"/>
    </row>
    <row r="84" spans="1:12" ht="25.5" x14ac:dyDescent="0.25">
      <c r="A84" s="23"/>
      <c r="B84" s="15"/>
      <c r="C84" s="11"/>
      <c r="D84" s="6" t="s">
        <v>25</v>
      </c>
      <c r="E84" s="42" t="s">
        <v>109</v>
      </c>
      <c r="F84" s="43">
        <v>75</v>
      </c>
      <c r="G84" s="43">
        <v>1.056</v>
      </c>
      <c r="H84" s="43">
        <v>4.5089999999999995</v>
      </c>
      <c r="I84" s="43">
        <v>6.1949999999999994</v>
      </c>
      <c r="J84" s="43">
        <v>69.599999999999994</v>
      </c>
      <c r="K84" s="44" t="s">
        <v>110</v>
      </c>
      <c r="L84" s="43"/>
    </row>
    <row r="85" spans="1:12" ht="25.5" x14ac:dyDescent="0.25">
      <c r="A85" s="23"/>
      <c r="B85" s="15"/>
      <c r="C85" s="11"/>
      <c r="D85" s="51" t="s">
        <v>21</v>
      </c>
      <c r="E85" s="42" t="s">
        <v>93</v>
      </c>
      <c r="F85" s="43">
        <v>200</v>
      </c>
      <c r="G85" s="43">
        <v>0.1</v>
      </c>
      <c r="H85" s="43">
        <v>0</v>
      </c>
      <c r="I85" s="43">
        <v>25.2</v>
      </c>
      <c r="J85" s="43">
        <v>96</v>
      </c>
      <c r="K85" s="44" t="s">
        <v>94</v>
      </c>
      <c r="L85" s="43"/>
    </row>
    <row r="86" spans="1:12" ht="15" x14ac:dyDescent="0.25">
      <c r="A86" s="23"/>
      <c r="B86" s="15"/>
      <c r="C86" s="11"/>
      <c r="D86" s="7" t="s">
        <v>22</v>
      </c>
      <c r="E86" s="42" t="s">
        <v>42</v>
      </c>
      <c r="F86" s="43">
        <v>30</v>
      </c>
      <c r="G86" s="43">
        <v>2.5799999999999996</v>
      </c>
      <c r="H86" s="43">
        <v>0.39</v>
      </c>
      <c r="I86" s="43">
        <v>13.56</v>
      </c>
      <c r="J86" s="43">
        <v>68.399999999999991</v>
      </c>
      <c r="K86" s="44" t="s">
        <v>39</v>
      </c>
      <c r="L86" s="43"/>
    </row>
    <row r="87" spans="1:12" ht="15" x14ac:dyDescent="0.25">
      <c r="A87" s="23"/>
      <c r="B87" s="15"/>
      <c r="C87" s="11"/>
      <c r="D87" s="7" t="s">
        <v>23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56"/>
      <c r="E88" s="42" t="s">
        <v>112</v>
      </c>
      <c r="F88" s="43">
        <v>20</v>
      </c>
      <c r="G88" s="43">
        <v>1.02</v>
      </c>
      <c r="H88" s="43">
        <v>6.04</v>
      </c>
      <c r="I88" s="43">
        <v>11.72</v>
      </c>
      <c r="J88" s="43">
        <v>105.4</v>
      </c>
      <c r="K88" s="44" t="s">
        <v>39</v>
      </c>
      <c r="L88" s="43"/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4"/>
      <c r="B90" s="17"/>
      <c r="C90" s="8"/>
      <c r="D90" s="18" t="s">
        <v>32</v>
      </c>
      <c r="E90" s="9"/>
      <c r="F90" s="19">
        <f>SUM(F83:F89)</f>
        <v>500</v>
      </c>
      <c r="G90" s="19">
        <f t="shared" ref="G90" si="40">SUM(G83:G89)</f>
        <v>20.381</v>
      </c>
      <c r="H90" s="19">
        <f t="shared" ref="H90" si="41">SUM(H83:H89)</f>
        <v>30.064</v>
      </c>
      <c r="I90" s="19">
        <f t="shared" ref="I90" si="42">SUM(I83:I89)</f>
        <v>87.3</v>
      </c>
      <c r="J90" s="19">
        <f t="shared" ref="J90" si="43">SUM(J83:J89)</f>
        <v>696.65</v>
      </c>
      <c r="K90" s="25"/>
      <c r="L90" s="19">
        <v>93.15</v>
      </c>
    </row>
    <row r="91" spans="1:12" ht="15" x14ac:dyDescent="0.25">
      <c r="A91" s="26">
        <f>A83</f>
        <v>1</v>
      </c>
      <c r="B91" s="13">
        <f>B83</f>
        <v>5</v>
      </c>
      <c r="C91" s="10" t="s">
        <v>24</v>
      </c>
      <c r="D91" s="7" t="s">
        <v>25</v>
      </c>
      <c r="E91" s="42"/>
      <c r="F91" s="43"/>
      <c r="G91" s="43"/>
      <c r="H91" s="43"/>
      <c r="I91" s="43"/>
      <c r="J91" s="43"/>
      <c r="K91" s="44"/>
      <c r="L91" s="43"/>
    </row>
    <row r="92" spans="1:12" ht="25.5" x14ac:dyDescent="0.25">
      <c r="A92" s="23"/>
      <c r="B92" s="15"/>
      <c r="C92" s="11"/>
      <c r="D92" s="7" t="s">
        <v>26</v>
      </c>
      <c r="E92" s="42" t="s">
        <v>113</v>
      </c>
      <c r="F92" s="43">
        <v>260</v>
      </c>
      <c r="G92" s="43">
        <v>4.4950000000000001</v>
      </c>
      <c r="H92" s="43">
        <v>6.4375</v>
      </c>
      <c r="I92" s="43">
        <v>12.994999999999999</v>
      </c>
      <c r="J92" s="43">
        <v>138.1</v>
      </c>
      <c r="K92" s="44" t="s">
        <v>64</v>
      </c>
      <c r="L92" s="43"/>
    </row>
    <row r="93" spans="1:12" ht="25.5" x14ac:dyDescent="0.25">
      <c r="A93" s="23"/>
      <c r="B93" s="15"/>
      <c r="C93" s="11"/>
      <c r="D93" s="7" t="s">
        <v>27</v>
      </c>
      <c r="E93" s="42" t="s">
        <v>114</v>
      </c>
      <c r="F93" s="43">
        <v>120</v>
      </c>
      <c r="G93" s="43">
        <v>9.9150000000000009</v>
      </c>
      <c r="H93" s="43">
        <v>9.66</v>
      </c>
      <c r="I93" s="43">
        <v>14.115</v>
      </c>
      <c r="J93" s="43">
        <v>183</v>
      </c>
      <c r="K93" s="44" t="s">
        <v>115</v>
      </c>
      <c r="L93" s="43"/>
    </row>
    <row r="94" spans="1:12" ht="15" x14ac:dyDescent="0.25">
      <c r="A94" s="23"/>
      <c r="B94" s="15"/>
      <c r="C94" s="11"/>
      <c r="D94" s="7" t="s">
        <v>28</v>
      </c>
      <c r="E94" s="42" t="s">
        <v>81</v>
      </c>
      <c r="F94" s="43">
        <v>150</v>
      </c>
      <c r="G94" s="43">
        <v>2.5499999999999998</v>
      </c>
      <c r="H94" s="43">
        <v>5.25</v>
      </c>
      <c r="I94" s="43">
        <v>19.200000000000003</v>
      </c>
      <c r="J94" s="43">
        <v>134.10000000000002</v>
      </c>
      <c r="K94" s="44" t="s">
        <v>82</v>
      </c>
      <c r="L94" s="43"/>
    </row>
    <row r="95" spans="1:12" ht="25.5" x14ac:dyDescent="0.25">
      <c r="A95" s="23"/>
      <c r="B95" s="15"/>
      <c r="C95" s="11"/>
      <c r="D95" s="7" t="s">
        <v>29</v>
      </c>
      <c r="E95" s="42" t="s">
        <v>116</v>
      </c>
      <c r="F95" s="43">
        <v>200</v>
      </c>
      <c r="G95" s="43">
        <v>0.67800000000000005</v>
      </c>
      <c r="H95" s="43">
        <v>0.27799999999999997</v>
      </c>
      <c r="I95" s="43">
        <v>20.76</v>
      </c>
      <c r="J95" s="43">
        <v>88.2</v>
      </c>
      <c r="K95" s="44" t="s">
        <v>117</v>
      </c>
      <c r="L95" s="43"/>
    </row>
    <row r="96" spans="1:12" ht="15" x14ac:dyDescent="0.25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31</v>
      </c>
      <c r="E97" s="42" t="s">
        <v>42</v>
      </c>
      <c r="F97" s="43">
        <v>40</v>
      </c>
      <c r="G97" s="43">
        <v>4.3</v>
      </c>
      <c r="H97" s="43">
        <v>0.65</v>
      </c>
      <c r="I97" s="43">
        <v>22.6</v>
      </c>
      <c r="J97" s="43">
        <v>114</v>
      </c>
      <c r="K97" s="44" t="s">
        <v>39</v>
      </c>
      <c r="L97" s="43"/>
    </row>
    <row r="98" spans="1:12" ht="15" x14ac:dyDescent="0.25">
      <c r="A98" s="23"/>
      <c r="B98" s="15"/>
      <c r="C98" s="11"/>
      <c r="D98" s="57" t="s">
        <v>79</v>
      </c>
      <c r="E98" s="42" t="s">
        <v>99</v>
      </c>
      <c r="F98" s="43">
        <v>25</v>
      </c>
      <c r="G98" s="43">
        <v>1.5</v>
      </c>
      <c r="H98" s="43">
        <v>4.5999999999999996</v>
      </c>
      <c r="I98" s="43">
        <v>15.725</v>
      </c>
      <c r="J98" s="43">
        <v>110.25</v>
      </c>
      <c r="K98" s="44" t="s">
        <v>39</v>
      </c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4"/>
      <c r="B101" s="17"/>
      <c r="C101" s="8"/>
      <c r="D101" s="18" t="s">
        <v>32</v>
      </c>
      <c r="E101" s="9"/>
      <c r="F101" s="19">
        <f>SUM(F91:F100)</f>
        <v>795</v>
      </c>
      <c r="G101" s="19">
        <f t="shared" ref="G101" si="44">SUM(G91:G100)</f>
        <v>23.438000000000002</v>
      </c>
      <c r="H101" s="19">
        <f t="shared" ref="H101" si="45">SUM(H91:H100)</f>
        <v>26.875499999999995</v>
      </c>
      <c r="I101" s="19">
        <f t="shared" ref="I101" si="46">SUM(I91:I100)</f>
        <v>105.39500000000001</v>
      </c>
      <c r="J101" s="19">
        <f t="shared" ref="J101" si="47">SUM(J91:J100)</f>
        <v>767.65000000000009</v>
      </c>
      <c r="K101" s="25"/>
      <c r="L101" s="19">
        <v>93.15</v>
      </c>
    </row>
    <row r="102" spans="1:12" ht="15.75" customHeight="1" thickBot="1" x14ac:dyDescent="0.25">
      <c r="A102" s="29">
        <f>A83</f>
        <v>1</v>
      </c>
      <c r="B102" s="30">
        <f>B83</f>
        <v>5</v>
      </c>
      <c r="C102" s="65" t="s">
        <v>4</v>
      </c>
      <c r="D102" s="66"/>
      <c r="E102" s="31"/>
      <c r="F102" s="32">
        <f>F90+F101</f>
        <v>1295</v>
      </c>
      <c r="G102" s="32">
        <f t="shared" ref="G102" si="48">G90+G101</f>
        <v>43.819000000000003</v>
      </c>
      <c r="H102" s="32">
        <f t="shared" ref="H102" si="49">H90+H101</f>
        <v>56.939499999999995</v>
      </c>
      <c r="I102" s="32">
        <f t="shared" ref="I102" si="50">I90+I101</f>
        <v>192.69499999999999</v>
      </c>
      <c r="J102" s="32">
        <f t="shared" ref="J102:L102" si="51">J90+J101</f>
        <v>1464.3000000000002</v>
      </c>
      <c r="K102" s="32"/>
      <c r="L102" s="32">
        <f t="shared" si="51"/>
        <v>186.3</v>
      </c>
    </row>
    <row r="103" spans="1:12" ht="25.5" x14ac:dyDescent="0.25">
      <c r="A103" s="20">
        <v>2</v>
      </c>
      <c r="B103" s="21">
        <v>1</v>
      </c>
      <c r="C103" s="22" t="s">
        <v>19</v>
      </c>
      <c r="D103" s="53" t="s">
        <v>20</v>
      </c>
      <c r="E103" s="39" t="s">
        <v>118</v>
      </c>
      <c r="F103" s="52">
        <v>205</v>
      </c>
      <c r="G103" s="40">
        <v>8.16</v>
      </c>
      <c r="H103" s="40">
        <v>6.97</v>
      </c>
      <c r="I103" s="40">
        <v>40.03</v>
      </c>
      <c r="J103" s="40">
        <v>256</v>
      </c>
      <c r="K103" s="41" t="s">
        <v>68</v>
      </c>
      <c r="L103" s="40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25.5" x14ac:dyDescent="0.25">
      <c r="A105" s="23"/>
      <c r="B105" s="15"/>
      <c r="C105" s="11"/>
      <c r="D105" s="7" t="s">
        <v>21</v>
      </c>
      <c r="E105" s="42" t="s">
        <v>50</v>
      </c>
      <c r="F105" s="43">
        <v>200</v>
      </c>
      <c r="G105" s="43">
        <v>7.0000000000000007E-2</v>
      </c>
      <c r="H105" s="43">
        <v>0.02</v>
      </c>
      <c r="I105" s="43">
        <v>15</v>
      </c>
      <c r="J105" s="43">
        <v>60</v>
      </c>
      <c r="K105" s="44" t="s">
        <v>51</v>
      </c>
      <c r="L105" s="43"/>
    </row>
    <row r="106" spans="1:12" ht="15" x14ac:dyDescent="0.25">
      <c r="A106" s="23"/>
      <c r="B106" s="15"/>
      <c r="C106" s="11"/>
      <c r="D106" s="7" t="s">
        <v>22</v>
      </c>
      <c r="E106" s="42" t="s">
        <v>66</v>
      </c>
      <c r="F106" s="43">
        <v>50</v>
      </c>
      <c r="G106" s="43">
        <v>5.92</v>
      </c>
      <c r="H106" s="43">
        <v>8.9500000000000011</v>
      </c>
      <c r="I106" s="43">
        <v>16.265000000000001</v>
      </c>
      <c r="J106" s="43">
        <v>171.6</v>
      </c>
      <c r="K106" s="44" t="s">
        <v>67</v>
      </c>
      <c r="L106" s="43"/>
    </row>
    <row r="107" spans="1:12" ht="25.5" x14ac:dyDescent="0.25">
      <c r="A107" s="23"/>
      <c r="B107" s="15"/>
      <c r="C107" s="11"/>
      <c r="D107" s="7" t="s">
        <v>23</v>
      </c>
      <c r="E107" s="42" t="s">
        <v>119</v>
      </c>
      <c r="F107" s="43">
        <v>100</v>
      </c>
      <c r="G107" s="43">
        <v>0.8</v>
      </c>
      <c r="H107" s="43">
        <v>0.2</v>
      </c>
      <c r="I107" s="43">
        <v>7.5</v>
      </c>
      <c r="J107" s="43">
        <v>38</v>
      </c>
      <c r="K107" s="44" t="s">
        <v>53</v>
      </c>
      <c r="L107" s="43"/>
    </row>
    <row r="108" spans="1:12" ht="15" x14ac:dyDescent="0.25">
      <c r="A108" s="23"/>
      <c r="B108" s="15"/>
      <c r="C108" s="11"/>
      <c r="D108" s="5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4"/>
      <c r="B110" s="17"/>
      <c r="C110" s="8"/>
      <c r="D110" s="18" t="s">
        <v>32</v>
      </c>
      <c r="E110" s="9"/>
      <c r="F110" s="19">
        <f>SUM(F103:F109)</f>
        <v>555</v>
      </c>
      <c r="G110" s="19">
        <f t="shared" ref="G110:J110" si="52">SUM(G103:G109)</f>
        <v>14.950000000000001</v>
      </c>
      <c r="H110" s="19">
        <f t="shared" si="52"/>
        <v>16.14</v>
      </c>
      <c r="I110" s="19">
        <f t="shared" si="52"/>
        <v>78.795000000000002</v>
      </c>
      <c r="J110" s="19">
        <f t="shared" si="52"/>
        <v>525.6</v>
      </c>
      <c r="K110" s="25"/>
      <c r="L110" s="19">
        <v>93.15</v>
      </c>
    </row>
    <row r="111" spans="1:12" ht="15" x14ac:dyDescent="0.25">
      <c r="A111" s="26">
        <f>A103</f>
        <v>2</v>
      </c>
      <c r="B111" s="13">
        <f>B103</f>
        <v>1</v>
      </c>
      <c r="C111" s="10" t="s">
        <v>24</v>
      </c>
      <c r="D111" s="7" t="s">
        <v>25</v>
      </c>
      <c r="E111" s="42"/>
      <c r="F111" s="43"/>
      <c r="G111" s="43"/>
      <c r="H111" s="43"/>
      <c r="I111" s="43"/>
      <c r="J111" s="43"/>
      <c r="K111" s="44"/>
      <c r="L111" s="43"/>
    </row>
    <row r="112" spans="1:12" ht="25.5" x14ac:dyDescent="0.25">
      <c r="A112" s="23"/>
      <c r="B112" s="15"/>
      <c r="C112" s="11"/>
      <c r="D112" s="7" t="s">
        <v>26</v>
      </c>
      <c r="E112" s="42" t="s">
        <v>100</v>
      </c>
      <c r="F112" s="43">
        <v>265</v>
      </c>
      <c r="G112" s="43">
        <v>4.2575000000000003</v>
      </c>
      <c r="H112" s="43">
        <v>7.2</v>
      </c>
      <c r="I112" s="43">
        <v>12.16</v>
      </c>
      <c r="J112" s="43">
        <v>136.44999999999999</v>
      </c>
      <c r="K112" s="44" t="s">
        <v>59</v>
      </c>
      <c r="L112" s="43"/>
    </row>
    <row r="113" spans="1:12" ht="25.5" x14ac:dyDescent="0.25">
      <c r="A113" s="23"/>
      <c r="B113" s="15"/>
      <c r="C113" s="11"/>
      <c r="D113" s="7" t="s">
        <v>27</v>
      </c>
      <c r="E113" s="42" t="s">
        <v>120</v>
      </c>
      <c r="F113" s="43">
        <v>100</v>
      </c>
      <c r="G113" s="43">
        <v>10.58</v>
      </c>
      <c r="H113" s="43">
        <v>28.17</v>
      </c>
      <c r="I113" s="43">
        <v>2.56</v>
      </c>
      <c r="J113" s="43">
        <v>305</v>
      </c>
      <c r="K113" s="44" t="s">
        <v>121</v>
      </c>
      <c r="L113" s="43"/>
    </row>
    <row r="114" spans="1:12" ht="25.5" x14ac:dyDescent="0.25">
      <c r="A114" s="23"/>
      <c r="B114" s="15"/>
      <c r="C114" s="11"/>
      <c r="D114" s="7" t="s">
        <v>28</v>
      </c>
      <c r="E114" s="42" t="s">
        <v>41</v>
      </c>
      <c r="F114" s="43">
        <v>150</v>
      </c>
      <c r="G114" s="43">
        <v>5.5170000000000003</v>
      </c>
      <c r="H114" s="43">
        <v>4.5149999999999997</v>
      </c>
      <c r="I114" s="43">
        <v>26.445</v>
      </c>
      <c r="J114" s="43">
        <v>168.45</v>
      </c>
      <c r="K114" s="44" t="s">
        <v>98</v>
      </c>
      <c r="L114" s="43"/>
    </row>
    <row r="115" spans="1:12" ht="25.5" x14ac:dyDescent="0.25">
      <c r="A115" s="23"/>
      <c r="B115" s="15"/>
      <c r="C115" s="11"/>
      <c r="D115" s="7" t="s">
        <v>29</v>
      </c>
      <c r="E115" s="42" t="s">
        <v>48</v>
      </c>
      <c r="F115" s="43">
        <v>200</v>
      </c>
      <c r="G115" s="43">
        <v>0.55000000000000004</v>
      </c>
      <c r="H115" s="43">
        <v>0.2</v>
      </c>
      <c r="I115" s="43">
        <v>25</v>
      </c>
      <c r="J115" s="43">
        <v>104</v>
      </c>
      <c r="K115" s="44" t="s">
        <v>49</v>
      </c>
      <c r="L115" s="43"/>
    </row>
    <row r="116" spans="1:12" ht="15" x14ac:dyDescent="0.25">
      <c r="A116" s="23"/>
      <c r="B116" s="15"/>
      <c r="C116" s="11"/>
      <c r="D116" s="7" t="s">
        <v>30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31</v>
      </c>
      <c r="E117" s="42" t="s">
        <v>42</v>
      </c>
      <c r="F117" s="43">
        <v>30</v>
      </c>
      <c r="G117" s="43">
        <v>2.5799999999999996</v>
      </c>
      <c r="H117" s="43">
        <v>0.39</v>
      </c>
      <c r="I117" s="43">
        <v>13.56</v>
      </c>
      <c r="J117" s="43">
        <v>68.399999999999991</v>
      </c>
      <c r="K117" s="44" t="s">
        <v>39</v>
      </c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4"/>
      <c r="B120" s="17"/>
      <c r="C120" s="8"/>
      <c r="D120" s="18" t="s">
        <v>32</v>
      </c>
      <c r="E120" s="9"/>
      <c r="F120" s="19">
        <f>SUM(F111:F119)</f>
        <v>745</v>
      </c>
      <c r="G120" s="19">
        <f t="shared" ref="G120:J120" si="53">SUM(G111:G119)</f>
        <v>23.484500000000001</v>
      </c>
      <c r="H120" s="19">
        <f t="shared" si="53"/>
        <v>40.475000000000009</v>
      </c>
      <c r="I120" s="19">
        <f t="shared" si="53"/>
        <v>79.724999999999994</v>
      </c>
      <c r="J120" s="19">
        <f t="shared" si="53"/>
        <v>782.3</v>
      </c>
      <c r="K120" s="25"/>
      <c r="L120" s="19">
        <v>93.15</v>
      </c>
    </row>
    <row r="121" spans="1:12" ht="15.75" thickBot="1" x14ac:dyDescent="0.25">
      <c r="A121" s="29">
        <f>A103</f>
        <v>2</v>
      </c>
      <c r="B121" s="30">
        <f>B103</f>
        <v>1</v>
      </c>
      <c r="C121" s="65" t="s">
        <v>4</v>
      </c>
      <c r="D121" s="66"/>
      <c r="E121" s="31"/>
      <c r="F121" s="32">
        <f>F110+F120</f>
        <v>1300</v>
      </c>
      <c r="G121" s="32">
        <f t="shared" ref="G121" si="54">G110+G120</f>
        <v>38.4345</v>
      </c>
      <c r="H121" s="32">
        <f t="shared" ref="H121" si="55">H110+H120</f>
        <v>56.615000000000009</v>
      </c>
      <c r="I121" s="32">
        <f t="shared" ref="I121" si="56">I110+I120</f>
        <v>158.51999999999998</v>
      </c>
      <c r="J121" s="32">
        <f t="shared" ref="J121:L121" si="57">J110+J120</f>
        <v>1307.9000000000001</v>
      </c>
      <c r="K121" s="32"/>
      <c r="L121" s="32">
        <f t="shared" si="57"/>
        <v>186.3</v>
      </c>
    </row>
    <row r="122" spans="1:12" ht="25.5" x14ac:dyDescent="0.25">
      <c r="A122" s="14">
        <v>2</v>
      </c>
      <c r="B122" s="15">
        <v>2</v>
      </c>
      <c r="C122" s="22" t="s">
        <v>19</v>
      </c>
      <c r="D122" s="5" t="s">
        <v>20</v>
      </c>
      <c r="E122" s="39" t="s">
        <v>87</v>
      </c>
      <c r="F122" s="40">
        <v>210</v>
      </c>
      <c r="G122" s="40">
        <v>14.76</v>
      </c>
      <c r="H122" s="40">
        <v>35.400000000000006</v>
      </c>
      <c r="I122" s="40">
        <v>19.896000000000001</v>
      </c>
      <c r="J122" s="40">
        <v>459.59999999999997</v>
      </c>
      <c r="K122" s="41" t="s">
        <v>88</v>
      </c>
      <c r="L122" s="40"/>
    </row>
    <row r="123" spans="1:12" ht="25.5" x14ac:dyDescent="0.25">
      <c r="A123" s="14"/>
      <c r="B123" s="15"/>
      <c r="C123" s="11"/>
      <c r="D123" s="6" t="s">
        <v>20</v>
      </c>
      <c r="E123" s="42" t="s">
        <v>122</v>
      </c>
      <c r="F123" s="43">
        <v>30</v>
      </c>
      <c r="G123" s="43">
        <v>0.86550000000000005</v>
      </c>
      <c r="H123" s="43">
        <v>0.81719999999999993</v>
      </c>
      <c r="I123" s="43">
        <v>1.7358</v>
      </c>
      <c r="J123" s="43">
        <v>17.759999999999998</v>
      </c>
      <c r="K123" s="44" t="s">
        <v>83</v>
      </c>
      <c r="L123" s="43"/>
    </row>
    <row r="124" spans="1:12" ht="15" x14ac:dyDescent="0.25">
      <c r="A124" s="14"/>
      <c r="B124" s="15"/>
      <c r="C124" s="11"/>
      <c r="D124" s="51" t="s">
        <v>21</v>
      </c>
      <c r="E124" s="42" t="s">
        <v>123</v>
      </c>
      <c r="F124" s="43">
        <v>200</v>
      </c>
      <c r="G124" s="43">
        <v>0.5</v>
      </c>
      <c r="H124" s="43">
        <v>0</v>
      </c>
      <c r="I124" s="43">
        <v>22.8</v>
      </c>
      <c r="J124" s="43">
        <v>93.1</v>
      </c>
      <c r="K124" s="44" t="s">
        <v>124</v>
      </c>
      <c r="L124" s="43"/>
    </row>
    <row r="125" spans="1:12" ht="15" x14ac:dyDescent="0.25">
      <c r="A125" s="14"/>
      <c r="B125" s="15"/>
      <c r="C125" s="11"/>
      <c r="D125" s="51" t="s">
        <v>22</v>
      </c>
      <c r="E125" s="42" t="s">
        <v>42</v>
      </c>
      <c r="F125" s="43">
        <v>30</v>
      </c>
      <c r="G125" s="43">
        <v>2.5799999999999996</v>
      </c>
      <c r="H125" s="43">
        <v>0.39</v>
      </c>
      <c r="I125" s="43">
        <v>13.56</v>
      </c>
      <c r="J125" s="43">
        <v>68.399999999999991</v>
      </c>
      <c r="K125" s="44" t="s">
        <v>39</v>
      </c>
      <c r="L125" s="43"/>
    </row>
    <row r="126" spans="1:12" ht="15" x14ac:dyDescent="0.25">
      <c r="A126" s="14"/>
      <c r="B126" s="15"/>
      <c r="C126" s="11"/>
      <c r="D126" s="7" t="s">
        <v>23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59"/>
      <c r="E127" s="42" t="s">
        <v>80</v>
      </c>
      <c r="F127" s="43">
        <v>30</v>
      </c>
      <c r="G127" s="43">
        <v>1.5</v>
      </c>
      <c r="H127" s="43">
        <v>1.7999999999999998</v>
      </c>
      <c r="I127" s="43">
        <v>20.7</v>
      </c>
      <c r="J127" s="43">
        <v>105</v>
      </c>
      <c r="K127" s="44" t="s">
        <v>39</v>
      </c>
      <c r="L127" s="43"/>
    </row>
    <row r="128" spans="1:12" ht="15" x14ac:dyDescent="0.2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6"/>
      <c r="B129" s="17"/>
      <c r="C129" s="8"/>
      <c r="D129" s="18" t="s">
        <v>32</v>
      </c>
      <c r="E129" s="9"/>
      <c r="F129" s="19">
        <f>SUM(F122:F128)</f>
        <v>500</v>
      </c>
      <c r="G129" s="19">
        <f t="shared" ref="G129:J129" si="58">SUM(G122:G128)</f>
        <v>20.205500000000001</v>
      </c>
      <c r="H129" s="19">
        <f t="shared" si="58"/>
        <v>38.407200000000003</v>
      </c>
      <c r="I129" s="19">
        <f t="shared" si="58"/>
        <v>78.691800000000001</v>
      </c>
      <c r="J129" s="19">
        <f t="shared" si="58"/>
        <v>743.8599999999999</v>
      </c>
      <c r="K129" s="25"/>
      <c r="L129" s="19">
        <v>93.15</v>
      </c>
    </row>
    <row r="130" spans="1:12" ht="15" x14ac:dyDescent="0.25">
      <c r="A130" s="13">
        <f>A122</f>
        <v>2</v>
      </c>
      <c r="B130" s="13">
        <f>B122</f>
        <v>2</v>
      </c>
      <c r="C130" s="10" t="s">
        <v>24</v>
      </c>
      <c r="D130" s="7" t="s">
        <v>25</v>
      </c>
      <c r="E130" s="42"/>
      <c r="F130" s="43"/>
      <c r="G130" s="43"/>
      <c r="H130" s="43"/>
      <c r="I130" s="43"/>
      <c r="J130" s="43"/>
      <c r="K130" s="44"/>
      <c r="L130" s="43"/>
    </row>
    <row r="131" spans="1:12" ht="25.5" x14ac:dyDescent="0.25">
      <c r="A131" s="14"/>
      <c r="B131" s="15"/>
      <c r="C131" s="11"/>
      <c r="D131" s="7" t="s">
        <v>26</v>
      </c>
      <c r="E131" s="42" t="s">
        <v>125</v>
      </c>
      <c r="F131" s="43">
        <v>260</v>
      </c>
      <c r="G131" s="43">
        <v>3.875</v>
      </c>
      <c r="H131" s="43">
        <v>6.3100000000000005</v>
      </c>
      <c r="I131" s="43">
        <v>7.9024999999999999</v>
      </c>
      <c r="J131" s="43">
        <v>110.85</v>
      </c>
      <c r="K131" s="44" t="s">
        <v>43</v>
      </c>
      <c r="L131" s="43"/>
    </row>
    <row r="132" spans="1:12" ht="25.5" x14ac:dyDescent="0.25">
      <c r="A132" s="14"/>
      <c r="B132" s="15"/>
      <c r="C132" s="11"/>
      <c r="D132" s="7" t="s">
        <v>27</v>
      </c>
      <c r="E132" s="42" t="s">
        <v>70</v>
      </c>
      <c r="F132" s="43">
        <v>90</v>
      </c>
      <c r="G132" s="43">
        <v>13.698</v>
      </c>
      <c r="H132" s="43">
        <v>19.98</v>
      </c>
      <c r="I132" s="43">
        <v>13.788</v>
      </c>
      <c r="J132" s="43">
        <v>289.8</v>
      </c>
      <c r="K132" s="44" t="s">
        <v>71</v>
      </c>
      <c r="L132" s="43"/>
    </row>
    <row r="133" spans="1:12" ht="25.5" x14ac:dyDescent="0.25">
      <c r="A133" s="14"/>
      <c r="B133" s="15"/>
      <c r="C133" s="11"/>
      <c r="D133" s="7" t="s">
        <v>28</v>
      </c>
      <c r="E133" s="42" t="s">
        <v>55</v>
      </c>
      <c r="F133" s="43">
        <v>150</v>
      </c>
      <c r="G133" s="43">
        <v>8.597999999999999</v>
      </c>
      <c r="H133" s="43">
        <v>6.0929999999999991</v>
      </c>
      <c r="I133" s="43">
        <v>38.641500000000001</v>
      </c>
      <c r="J133" s="43">
        <v>243.75</v>
      </c>
      <c r="K133" s="44" t="s">
        <v>56</v>
      </c>
      <c r="L133" s="43"/>
    </row>
    <row r="134" spans="1:12" ht="25.5" x14ac:dyDescent="0.25">
      <c r="A134" s="14"/>
      <c r="B134" s="15"/>
      <c r="C134" s="11"/>
      <c r="D134" s="7" t="s">
        <v>29</v>
      </c>
      <c r="E134" s="42" t="s">
        <v>62</v>
      </c>
      <c r="F134" s="43">
        <v>200</v>
      </c>
      <c r="G134" s="43">
        <v>0.12</v>
      </c>
      <c r="H134" s="43">
        <v>2E-3</v>
      </c>
      <c r="I134" s="43">
        <v>26.556000000000001</v>
      </c>
      <c r="J134" s="43">
        <v>106.80000000000001</v>
      </c>
      <c r="K134" s="44" t="s">
        <v>63</v>
      </c>
      <c r="L134" s="43"/>
    </row>
    <row r="135" spans="1:12" ht="15" x14ac:dyDescent="0.25">
      <c r="A135" s="14"/>
      <c r="B135" s="15"/>
      <c r="C135" s="11"/>
      <c r="D135" s="7" t="s">
        <v>30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7" t="s">
        <v>31</v>
      </c>
      <c r="E136" s="42" t="s">
        <v>42</v>
      </c>
      <c r="F136" s="43">
        <v>30</v>
      </c>
      <c r="G136" s="43">
        <v>2.5799999999999996</v>
      </c>
      <c r="H136" s="43">
        <v>0.39</v>
      </c>
      <c r="I136" s="43">
        <v>13.56</v>
      </c>
      <c r="J136" s="43">
        <v>68.399999999999991</v>
      </c>
      <c r="K136" s="44" t="s">
        <v>39</v>
      </c>
      <c r="L136" s="43"/>
    </row>
    <row r="137" spans="1:12" ht="15" x14ac:dyDescent="0.25">
      <c r="A137" s="14"/>
      <c r="B137" s="15"/>
      <c r="C137" s="11"/>
      <c r="D137" s="5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6"/>
      <c r="B139" s="17"/>
      <c r="C139" s="8"/>
      <c r="D139" s="18" t="s">
        <v>32</v>
      </c>
      <c r="E139" s="9"/>
      <c r="F139" s="19">
        <f>SUM(F130:F138)</f>
        <v>730</v>
      </c>
      <c r="G139" s="19">
        <f t="shared" ref="G139:J139" si="59">SUM(G130:G138)</f>
        <v>28.870999999999999</v>
      </c>
      <c r="H139" s="19">
        <f t="shared" si="59"/>
        <v>32.774999999999999</v>
      </c>
      <c r="I139" s="19">
        <f t="shared" si="59"/>
        <v>100.44800000000001</v>
      </c>
      <c r="J139" s="19">
        <f t="shared" si="59"/>
        <v>819.6</v>
      </c>
      <c r="K139" s="25"/>
      <c r="L139" s="19">
        <v>93.15</v>
      </c>
    </row>
    <row r="140" spans="1:12" ht="15.75" thickBot="1" x14ac:dyDescent="0.25">
      <c r="A140" s="33">
        <f>A122</f>
        <v>2</v>
      </c>
      <c r="B140" s="33">
        <f>B122</f>
        <v>2</v>
      </c>
      <c r="C140" s="65" t="s">
        <v>4</v>
      </c>
      <c r="D140" s="66"/>
      <c r="E140" s="31"/>
      <c r="F140" s="32">
        <f>F129+F139</f>
        <v>1230</v>
      </c>
      <c r="G140" s="32">
        <f t="shared" ref="G140" si="60">G129+G139</f>
        <v>49.076499999999996</v>
      </c>
      <c r="H140" s="32">
        <f t="shared" ref="H140" si="61">H129+H139</f>
        <v>71.182199999999995</v>
      </c>
      <c r="I140" s="32">
        <f t="shared" ref="I140" si="62">I129+I139</f>
        <v>179.13980000000001</v>
      </c>
      <c r="J140" s="32">
        <f t="shared" ref="J140:L140" si="63">J129+J139</f>
        <v>1563.46</v>
      </c>
      <c r="K140" s="32"/>
      <c r="L140" s="32">
        <f t="shared" si="63"/>
        <v>186.3</v>
      </c>
    </row>
    <row r="141" spans="1:12" ht="25.5" x14ac:dyDescent="0.25">
      <c r="A141" s="20">
        <v>2</v>
      </c>
      <c r="B141" s="21">
        <v>3</v>
      </c>
      <c r="C141" s="22" t="s">
        <v>19</v>
      </c>
      <c r="D141" s="5" t="s">
        <v>20</v>
      </c>
      <c r="E141" s="39" t="s">
        <v>44</v>
      </c>
      <c r="F141" s="40">
        <v>100</v>
      </c>
      <c r="G141" s="40">
        <v>13.48</v>
      </c>
      <c r="H141" s="40">
        <v>27.82</v>
      </c>
      <c r="I141" s="40">
        <v>14.180000000000001</v>
      </c>
      <c r="J141" s="40">
        <v>364</v>
      </c>
      <c r="K141" s="41" t="s">
        <v>45</v>
      </c>
      <c r="L141" s="40"/>
    </row>
    <row r="142" spans="1:12" ht="25.5" x14ac:dyDescent="0.25">
      <c r="A142" s="23"/>
      <c r="B142" s="15"/>
      <c r="C142" s="11"/>
      <c r="D142" s="6" t="s">
        <v>20</v>
      </c>
      <c r="E142" s="42" t="s">
        <v>46</v>
      </c>
      <c r="F142" s="43">
        <v>150</v>
      </c>
      <c r="G142" s="43">
        <v>3.6509999999999998</v>
      </c>
      <c r="H142" s="43">
        <v>5.3744999999999994</v>
      </c>
      <c r="I142" s="43">
        <v>36.683999999999997</v>
      </c>
      <c r="J142" s="43">
        <v>209.7</v>
      </c>
      <c r="K142" s="44" t="s">
        <v>47</v>
      </c>
      <c r="L142" s="43"/>
    </row>
    <row r="143" spans="1:12" ht="25.5" x14ac:dyDescent="0.25">
      <c r="A143" s="23"/>
      <c r="B143" s="15"/>
      <c r="C143" s="11"/>
      <c r="D143" s="7" t="s">
        <v>21</v>
      </c>
      <c r="E143" s="42" t="s">
        <v>116</v>
      </c>
      <c r="F143" s="43">
        <v>200</v>
      </c>
      <c r="G143" s="43">
        <v>0.67800000000000005</v>
      </c>
      <c r="H143" s="43">
        <v>0.27799999999999997</v>
      </c>
      <c r="I143" s="43">
        <v>20.76</v>
      </c>
      <c r="J143" s="43">
        <v>88.2</v>
      </c>
      <c r="K143" s="44" t="s">
        <v>117</v>
      </c>
      <c r="L143" s="43"/>
    </row>
    <row r="144" spans="1:12" ht="15.75" customHeight="1" x14ac:dyDescent="0.25">
      <c r="A144" s="23"/>
      <c r="B144" s="15"/>
      <c r="C144" s="11"/>
      <c r="D144" s="7" t="s">
        <v>22</v>
      </c>
      <c r="E144" s="42" t="s">
        <v>42</v>
      </c>
      <c r="F144" s="43">
        <v>20</v>
      </c>
      <c r="G144" s="43">
        <v>2.5799999999999996</v>
      </c>
      <c r="H144" s="43">
        <v>0.39</v>
      </c>
      <c r="I144" s="43">
        <v>13.56</v>
      </c>
      <c r="J144" s="43">
        <v>68.399999999999991</v>
      </c>
      <c r="K144" s="44" t="s">
        <v>39</v>
      </c>
      <c r="L144" s="43"/>
    </row>
    <row r="145" spans="1:12" ht="15" x14ac:dyDescent="0.25">
      <c r="A145" s="23"/>
      <c r="B145" s="15"/>
      <c r="C145" s="11"/>
      <c r="D145" s="7" t="s">
        <v>23</v>
      </c>
      <c r="E145" s="42"/>
      <c r="F145" s="43"/>
      <c r="G145" s="43"/>
      <c r="H145" s="43"/>
      <c r="I145" s="43"/>
      <c r="J145" s="43"/>
      <c r="K145" s="44"/>
      <c r="L145" s="43"/>
    </row>
    <row r="146" spans="1:12" ht="25.5" x14ac:dyDescent="0.25">
      <c r="A146" s="23"/>
      <c r="B146" s="15"/>
      <c r="C146" s="11"/>
      <c r="D146" s="56" t="s">
        <v>20</v>
      </c>
      <c r="E146" s="42" t="s">
        <v>126</v>
      </c>
      <c r="F146" s="43">
        <v>20</v>
      </c>
      <c r="G146" s="43">
        <v>0.41100000000000003</v>
      </c>
      <c r="H146" s="43">
        <v>0.58200000000000007</v>
      </c>
      <c r="I146" s="43">
        <v>1.9578</v>
      </c>
      <c r="J146" s="43">
        <v>14.72</v>
      </c>
      <c r="K146" s="44" t="s">
        <v>83</v>
      </c>
      <c r="L146" s="43"/>
    </row>
    <row r="147" spans="1:12" ht="15" x14ac:dyDescent="0.25">
      <c r="A147" s="23"/>
      <c r="B147" s="15"/>
      <c r="C147" s="11"/>
      <c r="D147" s="60" t="s">
        <v>79</v>
      </c>
      <c r="E147" s="42" t="s">
        <v>75</v>
      </c>
      <c r="F147" s="43">
        <v>20</v>
      </c>
      <c r="G147" s="43">
        <v>1.42</v>
      </c>
      <c r="H147" s="43">
        <v>3.02</v>
      </c>
      <c r="I147" s="43">
        <v>13.540000000000001</v>
      </c>
      <c r="J147" s="43">
        <v>87</v>
      </c>
      <c r="K147" s="44" t="s">
        <v>39</v>
      </c>
      <c r="L147" s="43"/>
    </row>
    <row r="148" spans="1:12" ht="15" x14ac:dyDescent="0.25">
      <c r="A148" s="24"/>
      <c r="B148" s="17"/>
      <c r="C148" s="8"/>
      <c r="D148" s="18" t="s">
        <v>32</v>
      </c>
      <c r="E148" s="9"/>
      <c r="F148" s="19">
        <f>SUM(F141:F147)</f>
        <v>510</v>
      </c>
      <c r="G148" s="19">
        <f t="shared" ref="G148:J148" si="64">SUM(G141:G147)</f>
        <v>22.22</v>
      </c>
      <c r="H148" s="19">
        <f t="shared" si="64"/>
        <v>37.464500000000001</v>
      </c>
      <c r="I148" s="19">
        <f t="shared" si="64"/>
        <v>100.68180000000001</v>
      </c>
      <c r="J148" s="19">
        <f t="shared" si="64"/>
        <v>832.0200000000001</v>
      </c>
      <c r="K148" s="25"/>
      <c r="L148" s="19">
        <v>93.15</v>
      </c>
    </row>
    <row r="149" spans="1:12" ht="15" x14ac:dyDescent="0.25">
      <c r="A149" s="26">
        <f>A141</f>
        <v>2</v>
      </c>
      <c r="B149" s="13">
        <f>B141</f>
        <v>3</v>
      </c>
      <c r="C149" s="10" t="s">
        <v>24</v>
      </c>
      <c r="D149" s="7" t="s">
        <v>25</v>
      </c>
      <c r="E149" s="42"/>
      <c r="F149" s="43"/>
      <c r="G149" s="43"/>
      <c r="H149" s="43"/>
      <c r="I149" s="43"/>
      <c r="J149" s="43"/>
      <c r="K149" s="44"/>
      <c r="L149" s="43"/>
    </row>
    <row r="150" spans="1:12" ht="25.5" x14ac:dyDescent="0.25">
      <c r="A150" s="23"/>
      <c r="B150" s="15"/>
      <c r="C150" s="11"/>
      <c r="D150" s="7" t="s">
        <v>26</v>
      </c>
      <c r="E150" s="42" t="s">
        <v>113</v>
      </c>
      <c r="F150" s="43">
        <v>260</v>
      </c>
      <c r="G150" s="43">
        <v>4.4950000000000001</v>
      </c>
      <c r="H150" s="43">
        <v>6.4375</v>
      </c>
      <c r="I150" s="43">
        <v>12.994999999999999</v>
      </c>
      <c r="J150" s="43">
        <v>138.1</v>
      </c>
      <c r="K150" s="44" t="s">
        <v>64</v>
      </c>
      <c r="L150" s="43"/>
    </row>
    <row r="151" spans="1:12" ht="15" x14ac:dyDescent="0.25">
      <c r="A151" s="23"/>
      <c r="B151" s="15"/>
      <c r="C151" s="11"/>
      <c r="D151" s="7" t="s">
        <v>27</v>
      </c>
      <c r="E151" s="42" t="s">
        <v>92</v>
      </c>
      <c r="F151" s="43">
        <v>90</v>
      </c>
      <c r="G151" s="43">
        <v>21.150000000000002</v>
      </c>
      <c r="H151" s="43">
        <v>8.91</v>
      </c>
      <c r="I151" s="43">
        <v>3.42</v>
      </c>
      <c r="J151" s="43">
        <v>178.65</v>
      </c>
      <c r="K151" s="44" t="s">
        <v>84</v>
      </c>
      <c r="L151" s="43"/>
    </row>
    <row r="152" spans="1:12" ht="25.5" x14ac:dyDescent="0.25">
      <c r="A152" s="23"/>
      <c r="B152" s="15"/>
      <c r="C152" s="11"/>
      <c r="D152" s="7" t="s">
        <v>28</v>
      </c>
      <c r="E152" s="42" t="s">
        <v>57</v>
      </c>
      <c r="F152" s="43">
        <v>150</v>
      </c>
      <c r="G152" s="43">
        <v>3.0644999999999998</v>
      </c>
      <c r="H152" s="43">
        <v>4.8014999999999999</v>
      </c>
      <c r="I152" s="43">
        <v>20.438999999999997</v>
      </c>
      <c r="J152" s="43">
        <v>137.25</v>
      </c>
      <c r="K152" s="44" t="s">
        <v>58</v>
      </c>
      <c r="L152" s="43"/>
    </row>
    <row r="153" spans="1:12" ht="25.5" x14ac:dyDescent="0.25">
      <c r="A153" s="23"/>
      <c r="B153" s="15"/>
      <c r="C153" s="11"/>
      <c r="D153" s="7" t="s">
        <v>29</v>
      </c>
      <c r="E153" s="42" t="s">
        <v>127</v>
      </c>
      <c r="F153" s="43">
        <v>200</v>
      </c>
      <c r="G153" s="43">
        <v>0.66200000000000003</v>
      </c>
      <c r="H153" s="43">
        <v>9.0000000000000011E-2</v>
      </c>
      <c r="I153" s="43">
        <v>32.014000000000003</v>
      </c>
      <c r="J153" s="43">
        <v>132.80000000000001</v>
      </c>
      <c r="K153" s="44" t="s">
        <v>128</v>
      </c>
      <c r="L153" s="43"/>
    </row>
    <row r="154" spans="1:12" ht="15" x14ac:dyDescent="0.25">
      <c r="A154" s="23"/>
      <c r="B154" s="15"/>
      <c r="C154" s="11"/>
      <c r="D154" s="7" t="s">
        <v>30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7" t="s">
        <v>31</v>
      </c>
      <c r="E155" s="42" t="s">
        <v>42</v>
      </c>
      <c r="F155" s="43">
        <v>40</v>
      </c>
      <c r="G155" s="43">
        <v>3.44</v>
      </c>
      <c r="H155" s="43">
        <v>0.52</v>
      </c>
      <c r="I155" s="43">
        <v>18.080000000000002</v>
      </c>
      <c r="J155" s="43">
        <v>91.2</v>
      </c>
      <c r="K155" s="44" t="s">
        <v>39</v>
      </c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4"/>
      <c r="B158" s="17"/>
      <c r="C158" s="8"/>
      <c r="D158" s="18" t="s">
        <v>32</v>
      </c>
      <c r="E158" s="9"/>
      <c r="F158" s="19">
        <f>SUM(F149:F157)</f>
        <v>740</v>
      </c>
      <c r="G158" s="19">
        <f t="shared" ref="G158:J158" si="65">SUM(G149:G157)</f>
        <v>32.811500000000002</v>
      </c>
      <c r="H158" s="19">
        <f t="shared" si="65"/>
        <v>20.759</v>
      </c>
      <c r="I158" s="19">
        <f t="shared" si="65"/>
        <v>86.947999999999993</v>
      </c>
      <c r="J158" s="19">
        <f t="shared" si="65"/>
        <v>678</v>
      </c>
      <c r="K158" s="25"/>
      <c r="L158" s="19">
        <v>93.15</v>
      </c>
    </row>
    <row r="159" spans="1:12" ht="15.75" thickBot="1" x14ac:dyDescent="0.25">
      <c r="A159" s="29">
        <f>A141</f>
        <v>2</v>
      </c>
      <c r="B159" s="30">
        <f>B141</f>
        <v>3</v>
      </c>
      <c r="C159" s="65" t="s">
        <v>4</v>
      </c>
      <c r="D159" s="66"/>
      <c r="E159" s="31"/>
      <c r="F159" s="32">
        <f>F148+F158</f>
        <v>1250</v>
      </c>
      <c r="G159" s="32">
        <f t="shared" ref="G159" si="66">G148+G158</f>
        <v>55.031500000000001</v>
      </c>
      <c r="H159" s="32">
        <f t="shared" ref="H159" si="67">H148+H158</f>
        <v>58.223500000000001</v>
      </c>
      <c r="I159" s="32">
        <f t="shared" ref="I159" si="68">I148+I158</f>
        <v>187.62979999999999</v>
      </c>
      <c r="J159" s="32">
        <f t="shared" ref="J159:L159" si="69">J148+J158</f>
        <v>1510.02</v>
      </c>
      <c r="K159" s="32"/>
      <c r="L159" s="32">
        <f t="shared" si="69"/>
        <v>186.3</v>
      </c>
    </row>
    <row r="160" spans="1:12" ht="25.5" x14ac:dyDescent="0.25">
      <c r="A160" s="20">
        <v>2</v>
      </c>
      <c r="B160" s="21">
        <v>4</v>
      </c>
      <c r="C160" s="22" t="s">
        <v>19</v>
      </c>
      <c r="D160" s="5" t="s">
        <v>20</v>
      </c>
      <c r="E160" s="39" t="s">
        <v>72</v>
      </c>
      <c r="F160" s="40">
        <v>100</v>
      </c>
      <c r="G160" s="40">
        <v>10.64</v>
      </c>
      <c r="H160" s="40">
        <v>28.19</v>
      </c>
      <c r="I160" s="40">
        <v>2.89</v>
      </c>
      <c r="J160" s="40">
        <v>309</v>
      </c>
      <c r="K160" s="41" t="s">
        <v>54</v>
      </c>
      <c r="L160" s="40"/>
    </row>
    <row r="161" spans="1:12" ht="25.5" x14ac:dyDescent="0.25">
      <c r="A161" s="23"/>
      <c r="B161" s="15"/>
      <c r="C161" s="11"/>
      <c r="D161" s="6" t="s">
        <v>20</v>
      </c>
      <c r="E161" s="42" t="s">
        <v>55</v>
      </c>
      <c r="F161" s="43">
        <v>150</v>
      </c>
      <c r="G161" s="43">
        <v>8.597999999999999</v>
      </c>
      <c r="H161" s="43">
        <v>6.0929999999999991</v>
      </c>
      <c r="I161" s="43">
        <v>38.641500000000001</v>
      </c>
      <c r="J161" s="43">
        <v>243.75</v>
      </c>
      <c r="K161" s="44" t="s">
        <v>56</v>
      </c>
      <c r="L161" s="43"/>
    </row>
    <row r="162" spans="1:12" ht="25.5" x14ac:dyDescent="0.25">
      <c r="A162" s="23"/>
      <c r="B162" s="15"/>
      <c r="C162" s="11"/>
      <c r="D162" s="7" t="s">
        <v>21</v>
      </c>
      <c r="E162" s="42" t="s">
        <v>50</v>
      </c>
      <c r="F162" s="43">
        <v>200</v>
      </c>
      <c r="G162" s="43">
        <v>7.0000000000000007E-2</v>
      </c>
      <c r="H162" s="43">
        <v>0.02</v>
      </c>
      <c r="I162" s="43">
        <v>15</v>
      </c>
      <c r="J162" s="43">
        <v>60</v>
      </c>
      <c r="K162" s="44" t="s">
        <v>51</v>
      </c>
      <c r="L162" s="43"/>
    </row>
    <row r="163" spans="1:12" ht="15" x14ac:dyDescent="0.25">
      <c r="A163" s="23"/>
      <c r="B163" s="15"/>
      <c r="C163" s="11"/>
      <c r="D163" s="7" t="s">
        <v>22</v>
      </c>
      <c r="E163" s="42" t="s">
        <v>42</v>
      </c>
      <c r="F163" s="43">
        <v>30</v>
      </c>
      <c r="G163" s="43">
        <v>2.5799999999999996</v>
      </c>
      <c r="H163" s="43">
        <v>0.39</v>
      </c>
      <c r="I163" s="43">
        <v>13.56</v>
      </c>
      <c r="J163" s="43">
        <v>68.399999999999991</v>
      </c>
      <c r="K163" s="44" t="s">
        <v>39</v>
      </c>
      <c r="L163" s="43"/>
    </row>
    <row r="164" spans="1:12" ht="15" x14ac:dyDescent="0.25">
      <c r="A164" s="23"/>
      <c r="B164" s="15"/>
      <c r="C164" s="11"/>
      <c r="D164" s="7" t="s">
        <v>23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59" t="s">
        <v>20</v>
      </c>
      <c r="E165" s="42" t="s">
        <v>129</v>
      </c>
      <c r="F165" s="43">
        <v>81</v>
      </c>
      <c r="G165" s="43">
        <v>5.7</v>
      </c>
      <c r="H165" s="43">
        <v>4.5</v>
      </c>
      <c r="I165" s="43">
        <v>29.1</v>
      </c>
      <c r="J165" s="43">
        <v>179</v>
      </c>
      <c r="K165" s="44" t="s">
        <v>39</v>
      </c>
      <c r="L165" s="43"/>
    </row>
    <row r="166" spans="1:12" ht="15" x14ac:dyDescent="0.25">
      <c r="A166" s="23"/>
      <c r="B166" s="15"/>
      <c r="C166" s="11"/>
      <c r="D166" s="55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4"/>
      <c r="B167" s="17"/>
      <c r="C167" s="8"/>
      <c r="D167" s="18" t="s">
        <v>32</v>
      </c>
      <c r="E167" s="9"/>
      <c r="F167" s="19">
        <f>SUM(F160:F166)</f>
        <v>561</v>
      </c>
      <c r="G167" s="19">
        <f t="shared" ref="G167:J167" si="70">SUM(G160:G166)</f>
        <v>27.587999999999997</v>
      </c>
      <c r="H167" s="19">
        <f t="shared" si="70"/>
        <v>39.193000000000005</v>
      </c>
      <c r="I167" s="19">
        <f t="shared" si="70"/>
        <v>99.191499999999991</v>
      </c>
      <c r="J167" s="19">
        <f t="shared" si="70"/>
        <v>860.15</v>
      </c>
      <c r="K167" s="25"/>
      <c r="L167" s="19">
        <v>93.15</v>
      </c>
    </row>
    <row r="168" spans="1:12" ht="15" x14ac:dyDescent="0.25">
      <c r="A168" s="26">
        <f>A160</f>
        <v>2</v>
      </c>
      <c r="B168" s="13">
        <f>B160</f>
        <v>4</v>
      </c>
      <c r="C168" s="10" t="s">
        <v>24</v>
      </c>
      <c r="D168" s="7" t="s">
        <v>25</v>
      </c>
      <c r="E168" s="42"/>
      <c r="F168" s="43"/>
      <c r="G168" s="43"/>
      <c r="H168" s="43"/>
      <c r="I168" s="43"/>
      <c r="J168" s="43"/>
      <c r="K168" s="44"/>
      <c r="L168" s="43"/>
    </row>
    <row r="169" spans="1:12" ht="25.5" x14ac:dyDescent="0.25">
      <c r="A169" s="23"/>
      <c r="B169" s="15"/>
      <c r="C169" s="11"/>
      <c r="D169" s="7" t="s">
        <v>26</v>
      </c>
      <c r="E169" s="42" t="s">
        <v>130</v>
      </c>
      <c r="F169" s="43">
        <v>265</v>
      </c>
      <c r="G169" s="43">
        <v>4.0425000000000004</v>
      </c>
      <c r="H169" s="43">
        <v>7.03</v>
      </c>
      <c r="I169" s="43">
        <v>11.112499999999999</v>
      </c>
      <c r="J169" s="43">
        <v>132.94999999999999</v>
      </c>
      <c r="K169" s="44" t="s">
        <v>89</v>
      </c>
      <c r="L169" s="43"/>
    </row>
    <row r="170" spans="1:12" ht="25.5" x14ac:dyDescent="0.25">
      <c r="A170" s="23"/>
      <c r="B170" s="15"/>
      <c r="C170" s="11"/>
      <c r="D170" s="7" t="s">
        <v>27</v>
      </c>
      <c r="E170" s="42" t="s">
        <v>131</v>
      </c>
      <c r="F170" s="43">
        <v>165</v>
      </c>
      <c r="G170" s="43">
        <v>10.44</v>
      </c>
      <c r="H170" s="43">
        <v>24.164999999999999</v>
      </c>
      <c r="I170" s="43">
        <v>17.414999999999999</v>
      </c>
      <c r="J170" s="43">
        <v>334.5</v>
      </c>
      <c r="K170" s="44" t="s">
        <v>132</v>
      </c>
      <c r="L170" s="43"/>
    </row>
    <row r="171" spans="1:12" ht="25.5" x14ac:dyDescent="0.25">
      <c r="A171" s="23"/>
      <c r="B171" s="15"/>
      <c r="C171" s="11"/>
      <c r="D171" s="7" t="s">
        <v>28</v>
      </c>
      <c r="E171" s="42" t="s">
        <v>41</v>
      </c>
      <c r="F171" s="43">
        <v>150</v>
      </c>
      <c r="G171" s="43">
        <v>5.5170000000000003</v>
      </c>
      <c r="H171" s="43">
        <v>4.5149999999999997</v>
      </c>
      <c r="I171" s="43">
        <v>26.445</v>
      </c>
      <c r="J171" s="43">
        <v>168.45</v>
      </c>
      <c r="K171" s="44" t="s">
        <v>98</v>
      </c>
      <c r="L171" s="43"/>
    </row>
    <row r="172" spans="1:12" ht="25.5" x14ac:dyDescent="0.25">
      <c r="A172" s="23"/>
      <c r="B172" s="15"/>
      <c r="C172" s="11"/>
      <c r="D172" s="7" t="s">
        <v>29</v>
      </c>
      <c r="E172" s="42" t="s">
        <v>93</v>
      </c>
      <c r="F172" s="43">
        <v>200</v>
      </c>
      <c r="G172" s="43">
        <v>0.1</v>
      </c>
      <c r="H172" s="43">
        <v>0</v>
      </c>
      <c r="I172" s="43">
        <v>25.2</v>
      </c>
      <c r="J172" s="43">
        <v>96</v>
      </c>
      <c r="K172" s="44" t="s">
        <v>94</v>
      </c>
      <c r="L172" s="43"/>
    </row>
    <row r="173" spans="1:12" ht="15" x14ac:dyDescent="0.25">
      <c r="A173" s="23"/>
      <c r="B173" s="15"/>
      <c r="C173" s="11"/>
      <c r="D173" s="7" t="s">
        <v>30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7" t="s">
        <v>31</v>
      </c>
      <c r="E174" s="42" t="s">
        <v>42</v>
      </c>
      <c r="F174" s="43">
        <v>40</v>
      </c>
      <c r="G174" s="43">
        <v>3.44</v>
      </c>
      <c r="H174" s="43">
        <v>0.52</v>
      </c>
      <c r="I174" s="43">
        <v>18.080000000000002</v>
      </c>
      <c r="J174" s="43">
        <v>91.2</v>
      </c>
      <c r="K174" s="44" t="s">
        <v>39</v>
      </c>
      <c r="L174" s="43"/>
    </row>
    <row r="175" spans="1:12" ht="15" x14ac:dyDescent="0.25">
      <c r="A175" s="23"/>
      <c r="B175" s="15"/>
      <c r="C175" s="11"/>
      <c r="D175" s="56" t="s">
        <v>79</v>
      </c>
      <c r="E175" s="42" t="s">
        <v>112</v>
      </c>
      <c r="F175" s="43">
        <v>20</v>
      </c>
      <c r="G175" s="43">
        <v>1.02</v>
      </c>
      <c r="H175" s="43">
        <v>6.04</v>
      </c>
      <c r="I175" s="43">
        <v>11.72</v>
      </c>
      <c r="J175" s="43">
        <v>105.4</v>
      </c>
      <c r="K175" s="44" t="s">
        <v>39</v>
      </c>
      <c r="L175" s="43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4"/>
      <c r="B177" s="17"/>
      <c r="C177" s="8"/>
      <c r="D177" s="18" t="s">
        <v>32</v>
      </c>
      <c r="E177" s="9"/>
      <c r="F177" s="19">
        <f>SUM(F168:F176)</f>
        <v>840</v>
      </c>
      <c r="G177" s="19">
        <f t="shared" ref="G177:J177" si="71">SUM(G168:G176)</f>
        <v>24.559500000000003</v>
      </c>
      <c r="H177" s="19">
        <f t="shared" si="71"/>
        <v>42.27</v>
      </c>
      <c r="I177" s="19">
        <f t="shared" si="71"/>
        <v>109.9725</v>
      </c>
      <c r="J177" s="19">
        <f t="shared" si="71"/>
        <v>928.5</v>
      </c>
      <c r="K177" s="25"/>
      <c r="L177" s="19">
        <v>93.15</v>
      </c>
    </row>
    <row r="178" spans="1:12" ht="15.75" thickBot="1" x14ac:dyDescent="0.25">
      <c r="A178" s="29">
        <f>A160</f>
        <v>2</v>
      </c>
      <c r="B178" s="30">
        <f>B160</f>
        <v>4</v>
      </c>
      <c r="C178" s="65" t="s">
        <v>4</v>
      </c>
      <c r="D178" s="66"/>
      <c r="E178" s="31"/>
      <c r="F178" s="32">
        <f>F167+F177</f>
        <v>1401</v>
      </c>
      <c r="G178" s="32">
        <f t="shared" ref="G178" si="72">G167+G177</f>
        <v>52.147500000000001</v>
      </c>
      <c r="H178" s="32">
        <f t="shared" ref="H178" si="73">H167+H177</f>
        <v>81.463000000000008</v>
      </c>
      <c r="I178" s="32">
        <f t="shared" ref="I178" si="74">I167+I177</f>
        <v>209.16399999999999</v>
      </c>
      <c r="J178" s="32">
        <f t="shared" ref="J178:L178" si="75">J167+J177</f>
        <v>1788.65</v>
      </c>
      <c r="K178" s="32"/>
      <c r="L178" s="32">
        <f t="shared" si="75"/>
        <v>186.3</v>
      </c>
    </row>
    <row r="179" spans="1:12" ht="25.5" x14ac:dyDescent="0.25">
      <c r="A179" s="20">
        <v>2</v>
      </c>
      <c r="B179" s="21">
        <v>5</v>
      </c>
      <c r="C179" s="22" t="s">
        <v>19</v>
      </c>
      <c r="D179" s="5" t="s">
        <v>20</v>
      </c>
      <c r="E179" s="39" t="s">
        <v>133</v>
      </c>
      <c r="F179" s="40">
        <v>184</v>
      </c>
      <c r="G179" s="40">
        <v>10.922000000000001</v>
      </c>
      <c r="H179" s="40">
        <v>19.82</v>
      </c>
      <c r="I179" s="40">
        <v>35.692</v>
      </c>
      <c r="J179" s="40">
        <v>364.89</v>
      </c>
      <c r="K179" s="41" t="s">
        <v>134</v>
      </c>
      <c r="L179" s="40"/>
    </row>
    <row r="180" spans="1:12" ht="25.5" x14ac:dyDescent="0.25">
      <c r="A180" s="23"/>
      <c r="B180" s="15"/>
      <c r="C180" s="11"/>
      <c r="D180" s="6" t="s">
        <v>25</v>
      </c>
      <c r="E180" s="42" t="s">
        <v>109</v>
      </c>
      <c r="F180" s="43">
        <v>90</v>
      </c>
      <c r="G180" s="43">
        <v>1.2671999999999999</v>
      </c>
      <c r="H180" s="43">
        <v>5.4107999999999992</v>
      </c>
      <c r="I180" s="43">
        <v>7.4339999999999993</v>
      </c>
      <c r="J180" s="43">
        <v>83.52</v>
      </c>
      <c r="K180" s="44" t="s">
        <v>110</v>
      </c>
      <c r="L180" s="43"/>
    </row>
    <row r="181" spans="1:12" ht="25.5" x14ac:dyDescent="0.25">
      <c r="A181" s="23"/>
      <c r="B181" s="15"/>
      <c r="C181" s="11"/>
      <c r="D181" s="7" t="s">
        <v>21</v>
      </c>
      <c r="E181" s="42" t="s">
        <v>50</v>
      </c>
      <c r="F181" s="43">
        <v>200</v>
      </c>
      <c r="G181" s="43">
        <v>7.0000000000000007E-2</v>
      </c>
      <c r="H181" s="43">
        <v>0.02</v>
      </c>
      <c r="I181" s="43">
        <v>15</v>
      </c>
      <c r="J181" s="43">
        <v>60</v>
      </c>
      <c r="K181" s="44" t="s">
        <v>51</v>
      </c>
      <c r="L181" s="43"/>
    </row>
    <row r="182" spans="1:12" ht="15" x14ac:dyDescent="0.25">
      <c r="A182" s="23"/>
      <c r="B182" s="15"/>
      <c r="C182" s="11"/>
      <c r="D182" s="7" t="s">
        <v>22</v>
      </c>
      <c r="E182" s="42" t="s">
        <v>42</v>
      </c>
      <c r="F182" s="43">
        <v>30</v>
      </c>
      <c r="G182" s="43">
        <v>2.5799999999999996</v>
      </c>
      <c r="H182" s="43">
        <v>0.39</v>
      </c>
      <c r="I182" s="43">
        <v>13.56</v>
      </c>
      <c r="J182" s="43">
        <v>68.399999999999991</v>
      </c>
      <c r="K182" s="44" t="s">
        <v>39</v>
      </c>
      <c r="L182" s="43"/>
    </row>
    <row r="183" spans="1:12" ht="15" x14ac:dyDescent="0.25">
      <c r="A183" s="23"/>
      <c r="B183" s="15"/>
      <c r="C183" s="11"/>
      <c r="D183" s="7" t="s">
        <v>23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59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.75" customHeight="1" x14ac:dyDescent="0.25">
      <c r="A186" s="24"/>
      <c r="B186" s="17"/>
      <c r="C186" s="8"/>
      <c r="D186" s="18" t="s">
        <v>32</v>
      </c>
      <c r="E186" s="9"/>
      <c r="F186" s="19">
        <f>SUM(F179:F185)</f>
        <v>504</v>
      </c>
      <c r="G186" s="19">
        <f t="shared" ref="G186:J186" si="76">SUM(G179:G185)</f>
        <v>14.8392</v>
      </c>
      <c r="H186" s="19">
        <f t="shared" si="76"/>
        <v>25.640799999999999</v>
      </c>
      <c r="I186" s="19">
        <f t="shared" si="76"/>
        <v>71.685999999999993</v>
      </c>
      <c r="J186" s="19">
        <f t="shared" si="76"/>
        <v>576.80999999999995</v>
      </c>
      <c r="K186" s="25"/>
      <c r="L186" s="19">
        <v>93.15</v>
      </c>
    </row>
    <row r="187" spans="1:12" ht="15" x14ac:dyDescent="0.25">
      <c r="A187" s="26">
        <f>A179</f>
        <v>2</v>
      </c>
      <c r="B187" s="13">
        <f>B179</f>
        <v>5</v>
      </c>
      <c r="C187" s="10" t="s">
        <v>24</v>
      </c>
      <c r="D187" s="7" t="s">
        <v>25</v>
      </c>
      <c r="E187" s="42"/>
      <c r="F187" s="43"/>
      <c r="G187" s="43"/>
      <c r="H187" s="43"/>
      <c r="I187" s="43"/>
      <c r="J187" s="43"/>
      <c r="K187" s="44"/>
      <c r="L187" s="43"/>
    </row>
    <row r="188" spans="1:12" ht="25.5" x14ac:dyDescent="0.25">
      <c r="A188" s="23"/>
      <c r="B188" s="15"/>
      <c r="C188" s="11"/>
      <c r="D188" s="7" t="s">
        <v>26</v>
      </c>
      <c r="E188" s="42" t="s">
        <v>106</v>
      </c>
      <c r="F188" s="43">
        <v>260</v>
      </c>
      <c r="G188" s="43">
        <v>7.6000000000000005</v>
      </c>
      <c r="H188" s="43">
        <v>6.63</v>
      </c>
      <c r="I188" s="43">
        <v>16.535</v>
      </c>
      <c r="J188" s="43">
        <v>169.35</v>
      </c>
      <c r="K188" s="44" t="s">
        <v>69</v>
      </c>
      <c r="L188" s="43"/>
    </row>
    <row r="189" spans="1:12" ht="15" x14ac:dyDescent="0.25">
      <c r="A189" s="23"/>
      <c r="B189" s="15"/>
      <c r="C189" s="11"/>
      <c r="D189" s="7" t="s">
        <v>27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28</v>
      </c>
      <c r="E190" s="42"/>
      <c r="F190" s="43"/>
      <c r="G190" s="43"/>
      <c r="H190" s="43"/>
      <c r="I190" s="43"/>
      <c r="J190" s="43"/>
      <c r="K190" s="44"/>
      <c r="L190" s="43"/>
    </row>
    <row r="191" spans="1:12" ht="25.5" x14ac:dyDescent="0.25">
      <c r="A191" s="23"/>
      <c r="B191" s="15"/>
      <c r="C191" s="11"/>
      <c r="D191" s="7" t="s">
        <v>29</v>
      </c>
      <c r="E191" s="42" t="s">
        <v>101</v>
      </c>
      <c r="F191" s="43">
        <v>200</v>
      </c>
      <c r="G191" s="43">
        <v>0.78</v>
      </c>
      <c r="H191" s="43">
        <v>4.6000000000000006E-2</v>
      </c>
      <c r="I191" s="43">
        <v>27.630000000000003</v>
      </c>
      <c r="J191" s="43">
        <v>114.80000000000001</v>
      </c>
      <c r="K191" s="44" t="s">
        <v>102</v>
      </c>
      <c r="L191" s="43"/>
    </row>
    <row r="192" spans="1:12" ht="15" x14ac:dyDescent="0.25">
      <c r="A192" s="23"/>
      <c r="B192" s="15"/>
      <c r="C192" s="11"/>
      <c r="D192" s="7" t="s">
        <v>30</v>
      </c>
      <c r="E192" s="42" t="s">
        <v>42</v>
      </c>
      <c r="F192" s="43">
        <v>40</v>
      </c>
      <c r="G192" s="43">
        <v>3.44</v>
      </c>
      <c r="H192" s="43">
        <v>0.52</v>
      </c>
      <c r="I192" s="43">
        <v>18.080000000000002</v>
      </c>
      <c r="J192" s="43">
        <v>91.2</v>
      </c>
      <c r="K192" s="44" t="s">
        <v>39</v>
      </c>
      <c r="L192" s="43"/>
    </row>
    <row r="193" spans="1:12" ht="15" x14ac:dyDescent="0.25">
      <c r="A193" s="23"/>
      <c r="B193" s="15"/>
      <c r="C193" s="11"/>
      <c r="D193" s="7" t="s">
        <v>31</v>
      </c>
      <c r="E193" s="42"/>
      <c r="F193" s="43"/>
      <c r="G193" s="43"/>
      <c r="H193" s="43"/>
      <c r="I193" s="43"/>
      <c r="J193" s="43"/>
      <c r="K193" s="44"/>
      <c r="L193" s="43"/>
    </row>
    <row r="194" spans="1:12" ht="25.5" x14ac:dyDescent="0.25">
      <c r="A194" s="23"/>
      <c r="B194" s="15"/>
      <c r="C194" s="11"/>
      <c r="D194" s="6" t="s">
        <v>20</v>
      </c>
      <c r="E194" s="42" t="s">
        <v>73</v>
      </c>
      <c r="F194" s="43">
        <v>180</v>
      </c>
      <c r="G194" s="43">
        <v>15.143999999999998</v>
      </c>
      <c r="H194" s="43">
        <v>33.804000000000002</v>
      </c>
      <c r="I194" s="43">
        <v>31.067999999999998</v>
      </c>
      <c r="J194" s="43">
        <v>489.59999999999997</v>
      </c>
      <c r="K194" s="44" t="s">
        <v>74</v>
      </c>
      <c r="L194" s="43"/>
    </row>
    <row r="195" spans="1:12" ht="15" x14ac:dyDescent="0.25">
      <c r="A195" s="23"/>
      <c r="B195" s="15"/>
      <c r="C195" s="11"/>
      <c r="D195" s="6" t="s">
        <v>79</v>
      </c>
      <c r="E195" s="42" t="s">
        <v>80</v>
      </c>
      <c r="F195" s="43">
        <v>30</v>
      </c>
      <c r="G195" s="43">
        <v>1.5</v>
      </c>
      <c r="H195" s="43">
        <v>1.7999999999999998</v>
      </c>
      <c r="I195" s="43">
        <v>20.7</v>
      </c>
      <c r="J195" s="43">
        <v>105</v>
      </c>
      <c r="K195" s="44" t="s">
        <v>39</v>
      </c>
      <c r="L195" s="43"/>
    </row>
    <row r="196" spans="1:12" ht="15" x14ac:dyDescent="0.25">
      <c r="A196" s="24"/>
      <c r="B196" s="17"/>
      <c r="C196" s="8"/>
      <c r="D196" s="18" t="s">
        <v>32</v>
      </c>
      <c r="E196" s="9"/>
      <c r="F196" s="19">
        <f>SUM(F187:F195)</f>
        <v>710</v>
      </c>
      <c r="G196" s="19">
        <f t="shared" ref="G196:J196" si="77">SUM(G187:G195)</f>
        <v>28.463999999999999</v>
      </c>
      <c r="H196" s="19">
        <f t="shared" si="77"/>
        <v>42.8</v>
      </c>
      <c r="I196" s="19">
        <f t="shared" si="77"/>
        <v>114.01300000000001</v>
      </c>
      <c r="J196" s="19">
        <f t="shared" si="77"/>
        <v>969.94999999999993</v>
      </c>
      <c r="K196" s="25"/>
      <c r="L196" s="19">
        <v>93.15</v>
      </c>
    </row>
    <row r="197" spans="1:12" ht="15.75" thickBot="1" x14ac:dyDescent="0.25">
      <c r="A197" s="29">
        <f>A179</f>
        <v>2</v>
      </c>
      <c r="B197" s="30">
        <f>B179</f>
        <v>5</v>
      </c>
      <c r="C197" s="65" t="s">
        <v>4</v>
      </c>
      <c r="D197" s="66"/>
      <c r="E197" s="31"/>
      <c r="F197" s="32">
        <f>F186+F196</f>
        <v>1214</v>
      </c>
      <c r="G197" s="32">
        <f t="shared" ref="G197" si="78">G186+G196</f>
        <v>43.303199999999997</v>
      </c>
      <c r="H197" s="32">
        <f t="shared" ref="H197" si="79">H186+H196</f>
        <v>68.440799999999996</v>
      </c>
      <c r="I197" s="32">
        <f t="shared" ref="I197" si="80">I186+I196</f>
        <v>185.69900000000001</v>
      </c>
      <c r="J197" s="32">
        <f t="shared" ref="J197:L197" si="81">J186+J196</f>
        <v>1546.7599999999998</v>
      </c>
      <c r="K197" s="32"/>
      <c r="L197" s="32">
        <f t="shared" si="81"/>
        <v>186.3</v>
      </c>
    </row>
    <row r="198" spans="1:12" ht="13.5" thickBot="1" x14ac:dyDescent="0.25">
      <c r="A198" s="27"/>
      <c r="B198" s="28"/>
      <c r="C198" s="67" t="s">
        <v>5</v>
      </c>
      <c r="D198" s="67"/>
      <c r="E198" s="67"/>
      <c r="F198" s="34">
        <f>(F24+F43+F62+F82+F102+F121+F140+F159+F178+F197)/(IF(F24=0,0,1)+IF(F43=0,0,1)+IF(F62=0,0,1)+IF(F82=0,0,1)+IF(F102=0,0,1)+IF(F121=0,0,1)+IF(F140=0,0,1)+IF(F159=0,0,1)+IF(F178=0,0,1)+IF(F197=0,0,1))</f>
        <v>1276</v>
      </c>
      <c r="G198" s="34">
        <f t="shared" ref="G198:L198" si="82">(G24+G43+G62+G82+G102+G121+G140+G159+G178+G197)/(IF(G24=0,0,1)+IF(G43=0,0,1)+IF(G62=0,0,1)+IF(G82=0,0,1)+IF(G102=0,0,1)+IF(G121=0,0,1)+IF(G140=0,0,1)+IF(G159=0,0,1)+IF(G178=0,0,1)+IF(G197=0,0,1))</f>
        <v>49.06438</v>
      </c>
      <c r="H198" s="34">
        <f t="shared" si="82"/>
        <v>61.642099999999992</v>
      </c>
      <c r="I198" s="34">
        <f t="shared" si="82"/>
        <v>187.80477999999999</v>
      </c>
      <c r="J198" s="34">
        <f t="shared" si="82"/>
        <v>1513.027</v>
      </c>
      <c r="K198" s="34"/>
      <c r="L198" s="34">
        <f t="shared" si="82"/>
        <v>186.29999999999998</v>
      </c>
    </row>
  </sheetData>
  <mergeCells count="14">
    <mergeCell ref="C82:D82"/>
    <mergeCell ref="C102:D102"/>
    <mergeCell ref="C24:D24"/>
    <mergeCell ref="C198:E198"/>
    <mergeCell ref="C197:D197"/>
    <mergeCell ref="C121:D121"/>
    <mergeCell ref="C140:D140"/>
    <mergeCell ref="C159:D159"/>
    <mergeCell ref="C178:D178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2024-09-19T04:36:24Z</dcterms:modified>
</cp:coreProperties>
</file>